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terpol100802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<sst xmlns="http://schemas.openxmlformats.org/spreadsheetml/2006/main" count="114" uniqueCount="75">
  <si>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co</t>
  </si>
  <si>
    <t>al</t>
  </si>
  <si>
    <t>am</t>
  </si>
  <si>
    <t>az</t>
  </si>
  <si>
    <t>bg</t>
  </si>
  <si>
    <t>by</t>
  </si>
  <si>
    <t>cs</t>
  </si>
  <si>
    <t>cz</t>
  </si>
  <si>
    <t>ee</t>
  </si>
  <si>
    <t>ge</t>
  </si>
  <si>
    <t>hr</t>
  </si>
  <si>
    <t>hu</t>
  </si>
  <si>
    <t>kg</t>
  </si>
  <si>
    <t>kz</t>
  </si>
  <si>
    <t>lt</t>
  </si>
  <si>
    <t>lv</t>
  </si>
  <si>
    <t>md</t>
  </si>
  <si>
    <t>mk</t>
  </si>
  <si>
    <t>pl</t>
  </si>
  <si>
    <t>ro</t>
  </si>
  <si>
    <t>ru</t>
  </si>
  <si>
    <t>si</t>
  </si>
  <si>
    <t>sk</t>
  </si>
  <si>
    <t>tj</t>
  </si>
  <si>
    <t>tm</t>
  </si>
  <si>
    <t>ua</t>
  </si>
  <si>
    <t>uz</t>
  </si>
  <si>
    <t>at</t>
  </si>
  <si>
    <t>be</t>
  </si>
  <si>
    <t>ch</t>
  </si>
  <si>
    <t>cy</t>
  </si>
  <si>
    <t>de</t>
  </si>
  <si>
    <t>dk</t>
  </si>
  <si>
    <t>es</t>
  </si>
  <si>
    <t>fi</t>
  </si>
  <si>
    <t>fr</t>
  </si>
  <si>
    <t>gr</t>
  </si>
  <si>
    <t>ie</t>
  </si>
  <si>
    <t>it</t>
  </si>
  <si>
    <t>nl</t>
  </si>
  <si>
    <t>no</t>
  </si>
  <si>
    <t>pt</t>
  </si>
  <si>
    <t>se</t>
  </si>
  <si>
    <t>uk</t>
  </si>
  <si>
    <t>pink: linear interpol between years.</t>
  </si>
  <si>
    <t>1990 not interpol</t>
  </si>
  <si>
    <t>red: new data from hatton (1876-1980 for 1980)</t>
  </si>
  <si>
    <t>yellow: measured values</t>
  </si>
  <si>
    <t>h1810</t>
  </si>
  <si>
    <t>h1820</t>
  </si>
  <si>
    <t>h1830</t>
  </si>
  <si>
    <t>h1840</t>
  </si>
  <si>
    <t>h1850</t>
  </si>
  <si>
    <t>h1860</t>
  </si>
  <si>
    <t>h1870</t>
  </si>
  <si>
    <t>h1880</t>
  </si>
  <si>
    <t>h1890</t>
  </si>
  <si>
    <t>h1900</t>
  </si>
  <si>
    <t>h1910</t>
  </si>
  <si>
    <t>h1920</t>
  </si>
  <si>
    <t>h1930</t>
  </si>
  <si>
    <t>h1940</t>
  </si>
  <si>
    <t>h1950</t>
  </si>
  <si>
    <t>h1960</t>
  </si>
  <si>
    <t>h1970</t>
  </si>
  <si>
    <t>h1980</t>
  </si>
  <si>
    <t>hu/de</t>
  </si>
  <si>
    <t>bg/gr</t>
  </si>
  <si>
    <t>bg/tr</t>
  </si>
  <si>
    <t>x</t>
  </si>
  <si>
    <t>ref_co</t>
  </si>
  <si>
    <t>white: extrapolated</t>
  </si>
  <si>
    <t>blue: interpolated</t>
  </si>
  <si>
    <t>Note: Column 'ref_co' describes, which country might have been used for interpolation or extrapolation over time (but the benchmark years in yellow refer to the country proper)</t>
  </si>
  <si>
    <t>Baten and Blum: Height estimates for Europe, by birth decade.  Please cite as Joerg Baten and Matthias Blum, “Growing Taller, but Unequal: Biological Well-Being in World Regions and Its Determinants, 1810-1989, Working Paper Univ. Tuebingen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</si>
</sst>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24" borderId="0" xfId="0" applyNumberFormat="1" applyFill="1" applyAlignment="1">
      <alignment/>
    </xf>
    <xf numFmtId="180" fontId="0" fillId="25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1" fontId="0" fillId="25" borderId="0" xfId="0" applyNumberFormat="1" applyFill="1" applyAlignment="1">
      <alignment/>
    </xf>
    <xf numFmtId="0" fontId="0" fillId="17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24" borderId="0" xfId="0" applyNumberFormat="1" applyFont="1" applyFill="1" applyAlignment="1">
      <alignment/>
    </xf>
    <xf numFmtId="180" fontId="0" fillId="26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75" zoomScaleNormal="75" zoomScalePageLayoutView="0" workbookViewId="0" topLeftCell="A1">
      <selection activeCell="T40" sqref="T40"/>
    </sheetView>
  </sheetViews>
  <sheetFormatPr defaultColWidth="6.7109375" defaultRowHeight="12.75"/>
  <cols>
    <col min="1" max="1" width="7.421875" style="0" bestFit="1" customWidth="1"/>
    <col min="2" max="2" width="6.7109375" style="0" customWidth="1"/>
    <col min="3" max="4" width="6.7109375" style="5" customWidth="1"/>
    <col min="5" max="5" width="7.00390625" style="5" customWidth="1"/>
    <col min="6" max="6" width="6.7109375" style="5" customWidth="1"/>
    <col min="7" max="24" width="7.7109375" style="0" customWidth="1"/>
  </cols>
  <sheetData>
    <row r="1" ht="15">
      <c r="A1" s="9" t="s">
        <v>74</v>
      </c>
    </row>
    <row r="3" spans="3:22" s="5" customFormat="1" ht="15">
      <c r="C3" s="5" t="s">
        <v>0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5" t="s">
        <v>53</v>
      </c>
      <c r="J3" s="5" t="s">
        <v>54</v>
      </c>
      <c r="K3" s="5" t="s">
        <v>55</v>
      </c>
      <c r="L3" s="5" t="s">
        <v>56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8" t="s">
        <v>70</v>
      </c>
    </row>
    <row r="4" spans="3:22" ht="15">
      <c r="C4" s="5" t="s">
        <v>1</v>
      </c>
      <c r="D4" s="1">
        <f aca="true" t="shared" si="0" ref="D4:J4">E4+D23-E23</f>
        <v>163.30000000000004</v>
      </c>
      <c r="E4" s="1">
        <f t="shared" si="0"/>
        <v>165.60000000000002</v>
      </c>
      <c r="F4" s="1">
        <f t="shared" si="0"/>
        <v>166.50000000000006</v>
      </c>
      <c r="G4" s="1">
        <f t="shared" si="0"/>
        <v>167.70000000000002</v>
      </c>
      <c r="H4" s="1">
        <f t="shared" si="0"/>
        <v>166.90000000000003</v>
      </c>
      <c r="I4" s="1">
        <f t="shared" si="0"/>
        <v>166.8</v>
      </c>
      <c r="J4" s="1">
        <f t="shared" si="0"/>
        <v>169.29999999999998</v>
      </c>
      <c r="K4" s="2">
        <v>170.1</v>
      </c>
      <c r="L4" s="2">
        <v>169.8</v>
      </c>
      <c r="M4" s="2">
        <v>169.2</v>
      </c>
      <c r="N4" s="11">
        <f aca="true" t="shared" si="1" ref="N4:U4">M4+N$23-M$23</f>
        <v>169.09999999999997</v>
      </c>
      <c r="O4" s="11">
        <f t="shared" si="1"/>
        <v>166.99999999999997</v>
      </c>
      <c r="P4" s="11">
        <f t="shared" si="1"/>
        <v>167.89999999999998</v>
      </c>
      <c r="Q4" s="11">
        <f t="shared" si="1"/>
        <v>168.99999999999997</v>
      </c>
      <c r="R4" s="11">
        <f t="shared" si="1"/>
        <v>172</v>
      </c>
      <c r="S4" s="11">
        <f t="shared" si="1"/>
        <v>173.60000000000002</v>
      </c>
      <c r="T4" s="11">
        <f t="shared" si="1"/>
        <v>177.00000000000003</v>
      </c>
      <c r="U4" s="11">
        <f t="shared" si="1"/>
        <v>177</v>
      </c>
      <c r="V4" t="s">
        <v>20</v>
      </c>
    </row>
    <row r="5" spans="3:22" ht="15">
      <c r="C5" s="5" t="s">
        <v>2</v>
      </c>
      <c r="D5" s="1">
        <f>E5+D23-E23</f>
        <v>165.72400000000002</v>
      </c>
      <c r="E5" s="1">
        <f>F5+E23-F23</f>
        <v>168.024</v>
      </c>
      <c r="F5" s="1">
        <f>G5+F23-G23</f>
        <v>168.92400000000004</v>
      </c>
      <c r="G5" s="1">
        <f>H5+G23-H23</f>
        <v>170.124</v>
      </c>
      <c r="H5" s="2">
        <v>169.324</v>
      </c>
      <c r="I5" s="2">
        <v>167.62</v>
      </c>
      <c r="J5" s="3">
        <f>I5+($L5-$I5)/3</f>
        <v>167.14666666666668</v>
      </c>
      <c r="K5" s="3">
        <f>J5+($L5-$I5)/3</f>
        <v>166.67333333333335</v>
      </c>
      <c r="L5" s="2">
        <v>166.2</v>
      </c>
      <c r="M5" s="2">
        <v>163.58</v>
      </c>
      <c r="N5" s="2">
        <v>163.75</v>
      </c>
      <c r="O5" s="11">
        <f>N5+O$23-N$23</f>
        <v>161.65</v>
      </c>
      <c r="P5" s="11">
        <f>O5+P$23-O$23</f>
        <v>162.55</v>
      </c>
      <c r="Q5" s="2">
        <v>167.9895</v>
      </c>
      <c r="R5" s="11">
        <f>Q5+R$23-Q$23</f>
        <v>170.98950000000002</v>
      </c>
      <c r="S5" s="2">
        <v>170.6014</v>
      </c>
      <c r="T5" s="2">
        <v>171.7487</v>
      </c>
      <c r="U5" s="2">
        <v>171.6526</v>
      </c>
      <c r="V5" t="s">
        <v>20</v>
      </c>
    </row>
    <row r="6" spans="3:22" ht="15">
      <c r="C6" s="5" t="s">
        <v>3</v>
      </c>
      <c r="D6" s="1">
        <f>E6+D23-E23</f>
        <v>166.585</v>
      </c>
      <c r="E6" s="1">
        <f>F6+E23-F23</f>
        <v>168.885</v>
      </c>
      <c r="F6" s="1">
        <f>G6+F23-G23</f>
        <v>169.78500000000003</v>
      </c>
      <c r="G6" s="1">
        <f>H6+G23-H23</f>
        <v>170.98499999999999</v>
      </c>
      <c r="H6" s="2">
        <v>170.185</v>
      </c>
      <c r="I6" s="2">
        <v>170.816</v>
      </c>
      <c r="J6" s="11">
        <f>I6+J$23-I$23</f>
        <v>173.31599999999997</v>
      </c>
      <c r="K6" s="11">
        <f>J6+K$23-J$23</f>
        <v>174.11599999999993</v>
      </c>
      <c r="L6" s="11">
        <f>K6+L$23-K$23</f>
        <v>175.81599999999995</v>
      </c>
      <c r="M6" s="11">
        <f>L6+M$23-L$23</f>
        <v>176.71599999999995</v>
      </c>
      <c r="N6" s="11">
        <f>M6+N$23-M$23</f>
        <v>176.61599999999993</v>
      </c>
      <c r="O6" s="11">
        <f>N6+O$23-N$23</f>
        <v>174.51599999999993</v>
      </c>
      <c r="P6" s="11">
        <f>O6+P$23-O$23</f>
        <v>175.41599999999994</v>
      </c>
      <c r="Q6" s="11">
        <f>P6+Q$23-P$23</f>
        <v>176.51599999999993</v>
      </c>
      <c r="R6" s="2">
        <v>171.2158</v>
      </c>
      <c r="S6" s="2">
        <v>171.7339</v>
      </c>
      <c r="T6" s="2">
        <v>172.0389</v>
      </c>
      <c r="U6" s="2">
        <v>172.1534</v>
      </c>
      <c r="V6" t="s">
        <v>20</v>
      </c>
    </row>
    <row r="7" spans="3:22" ht="15">
      <c r="C7" s="5" t="s">
        <v>4</v>
      </c>
      <c r="D7" s="1">
        <f aca="true" t="shared" si="2" ref="D7:I7">E7+D14-E14</f>
        <v>163.2</v>
      </c>
      <c r="E7" s="1">
        <f t="shared" si="2"/>
        <v>162.80000000000004</v>
      </c>
      <c r="F7" s="1">
        <f t="shared" si="2"/>
        <v>162.60000000000002</v>
      </c>
      <c r="G7" s="1">
        <f t="shared" si="2"/>
        <v>162.5</v>
      </c>
      <c r="H7" s="1">
        <f t="shared" si="2"/>
        <v>162.2</v>
      </c>
      <c r="I7" s="1">
        <f t="shared" si="2"/>
        <v>163.79999999999998</v>
      </c>
      <c r="J7" s="1">
        <f>K7+J14-K14</f>
        <v>164.888</v>
      </c>
      <c r="K7" s="2">
        <v>167.6</v>
      </c>
      <c r="L7" s="11">
        <f>K7+L$14-K$14</f>
        <v>169.29999999999998</v>
      </c>
      <c r="M7" s="11">
        <f>L7+M$14-L$14</f>
        <v>170.20000000000002</v>
      </c>
      <c r="N7" s="11">
        <f>M7+N$14-M$14</f>
        <v>170.09999999999997</v>
      </c>
      <c r="O7" s="11">
        <f>N7+O$14-N$14</f>
        <v>167.99999999999994</v>
      </c>
      <c r="P7" s="2">
        <v>171.7</v>
      </c>
      <c r="Q7" s="2">
        <v>171.3</v>
      </c>
      <c r="R7" s="2">
        <v>172.9</v>
      </c>
      <c r="S7" s="1">
        <f>R7+S$14-R$14</f>
        <v>175.70000000000002</v>
      </c>
      <c r="T7" s="1">
        <f>S7+T$14-S$14</f>
        <v>176.3</v>
      </c>
      <c r="U7" s="1">
        <f>T7+U$14-T$14</f>
        <v>176.3</v>
      </c>
      <c r="V7" t="s">
        <v>11</v>
      </c>
    </row>
    <row r="8" spans="3:22" ht="15">
      <c r="C8" s="5" t="s">
        <v>5</v>
      </c>
      <c r="D8" s="1">
        <f>E8+D23-E23</f>
        <v>159.49999999999997</v>
      </c>
      <c r="E8" s="1">
        <f>F8+E23-F23</f>
        <v>161.79999999999995</v>
      </c>
      <c r="F8" s="1">
        <f>G8+F23-G23</f>
        <v>162.7</v>
      </c>
      <c r="G8" s="2">
        <v>163.9</v>
      </c>
      <c r="H8" s="11">
        <f>G8+H$23-G$23</f>
        <v>163.10000000000002</v>
      </c>
      <c r="I8" s="11">
        <f>H8+I$23-H$23</f>
        <v>163.00000000000003</v>
      </c>
      <c r="J8" s="11">
        <f>I8+J$23-I$23</f>
        <v>165.50000000000006</v>
      </c>
      <c r="K8" s="11">
        <f>J8+K$23-J$23</f>
        <v>166.3</v>
      </c>
      <c r="L8" s="11">
        <f>K8+L$23-K$23</f>
        <v>168.00000000000003</v>
      </c>
      <c r="M8" s="2">
        <v>166.5</v>
      </c>
      <c r="N8" s="11">
        <f aca="true" t="shared" si="3" ref="N8:T8">M8+N$23-M$23</f>
        <v>166.40000000000003</v>
      </c>
      <c r="O8" s="11">
        <f t="shared" si="3"/>
        <v>164.30000000000004</v>
      </c>
      <c r="P8" s="11">
        <f t="shared" si="3"/>
        <v>165.20000000000005</v>
      </c>
      <c r="Q8" s="11">
        <f t="shared" si="3"/>
        <v>166.30000000000004</v>
      </c>
      <c r="R8" s="11">
        <f t="shared" si="3"/>
        <v>169.30000000000007</v>
      </c>
      <c r="S8" s="11">
        <f t="shared" si="3"/>
        <v>170.9000000000001</v>
      </c>
      <c r="T8" s="11">
        <f t="shared" si="3"/>
        <v>174.3000000000001</v>
      </c>
      <c r="U8" s="2">
        <v>176.4</v>
      </c>
      <c r="V8" t="s">
        <v>20</v>
      </c>
    </row>
    <row r="9" spans="3:22" ht="15">
      <c r="C9" s="5" t="s">
        <v>6</v>
      </c>
      <c r="D9" s="1">
        <f>E9+D14-E14</f>
        <v>167.2</v>
      </c>
      <c r="E9" s="1">
        <f>F9+E14-F14</f>
        <v>166.80000000000004</v>
      </c>
      <c r="F9" s="1">
        <f>G9+F14-G14</f>
        <v>166.60000000000002</v>
      </c>
      <c r="G9" s="1">
        <f>H9+G14-H14</f>
        <v>166.5</v>
      </c>
      <c r="H9" s="2">
        <v>166.2</v>
      </c>
      <c r="I9" s="11">
        <f>H9+I$14-H$14</f>
        <v>167.8</v>
      </c>
      <c r="J9" s="2">
        <v>169.7</v>
      </c>
      <c r="K9" s="2">
        <v>167.1</v>
      </c>
      <c r="L9" s="2">
        <v>168.1</v>
      </c>
      <c r="M9" s="11">
        <f aca="true" t="shared" si="4" ref="M9:R9">L9+M$14-L$14</f>
        <v>168.99999999999997</v>
      </c>
      <c r="N9" s="11">
        <f t="shared" si="4"/>
        <v>168.89999999999992</v>
      </c>
      <c r="O9" s="11">
        <f t="shared" si="4"/>
        <v>166.7999999999999</v>
      </c>
      <c r="P9" s="11">
        <f t="shared" si="4"/>
        <v>167.6999999999999</v>
      </c>
      <c r="Q9" s="11">
        <f t="shared" si="4"/>
        <v>168.7999999999999</v>
      </c>
      <c r="R9" s="11">
        <f t="shared" si="4"/>
        <v>172.69999999999996</v>
      </c>
      <c r="S9" s="2">
        <v>175.8</v>
      </c>
      <c r="T9" s="11">
        <f>S9+T$14-S$14</f>
        <v>176.40000000000003</v>
      </c>
      <c r="U9" s="11">
        <f>T9+U$14-T$14</f>
        <v>176.40000000000003</v>
      </c>
      <c r="V9" t="s">
        <v>11</v>
      </c>
    </row>
    <row r="10" spans="3:22" ht="15">
      <c r="C10" s="5" t="s">
        <v>7</v>
      </c>
      <c r="D10" s="2">
        <v>164</v>
      </c>
      <c r="E10" s="2">
        <v>163</v>
      </c>
      <c r="F10" s="2">
        <v>163.5</v>
      </c>
      <c r="G10" s="2">
        <v>164.8</v>
      </c>
      <c r="H10" s="2">
        <v>165.5</v>
      </c>
      <c r="I10" s="2">
        <v>166</v>
      </c>
      <c r="J10" s="2">
        <v>167</v>
      </c>
      <c r="K10" s="2">
        <v>167.6</v>
      </c>
      <c r="L10" s="2">
        <v>169.7826</v>
      </c>
      <c r="M10" s="2">
        <v>170.7</v>
      </c>
      <c r="N10" s="2">
        <v>170.8</v>
      </c>
      <c r="O10" s="2">
        <v>173.3</v>
      </c>
      <c r="P10" s="2">
        <v>175.7</v>
      </c>
      <c r="Q10" s="2">
        <v>176.8</v>
      </c>
      <c r="R10" s="2">
        <v>177.7</v>
      </c>
      <c r="S10" s="3">
        <f>(R10+T10)/2</f>
        <v>178.2</v>
      </c>
      <c r="T10" s="2">
        <v>178.7</v>
      </c>
      <c r="U10" s="1">
        <f>T10+U$23-T$23</f>
        <v>178.7</v>
      </c>
      <c r="V10" t="s">
        <v>20</v>
      </c>
    </row>
    <row r="11" spans="3:22" ht="15">
      <c r="C11" s="5" t="s">
        <v>8</v>
      </c>
      <c r="D11" s="1">
        <f>E11+D23-E23</f>
        <v>162.30000000000004</v>
      </c>
      <c r="E11" s="1">
        <f>F11+E23-F23</f>
        <v>164.60000000000002</v>
      </c>
      <c r="F11" s="1">
        <f>G11+F23-G23</f>
        <v>165.5</v>
      </c>
      <c r="G11" s="2">
        <v>166.7</v>
      </c>
      <c r="H11" s="3">
        <f>G11+($J11-$G11)/3</f>
        <v>167</v>
      </c>
      <c r="I11" s="3">
        <f>H11+($J11-$G11)/3</f>
        <v>167.3</v>
      </c>
      <c r="J11" s="2">
        <v>167.6</v>
      </c>
      <c r="K11" s="3">
        <f>(J11+L11)/2</f>
        <v>170.5</v>
      </c>
      <c r="L11" s="2">
        <v>173.4</v>
      </c>
      <c r="M11" s="2">
        <v>175.3</v>
      </c>
      <c r="N11" s="2">
        <v>172</v>
      </c>
      <c r="O11" s="3">
        <f>N11+($S11-$N11)/5</f>
        <v>172.42</v>
      </c>
      <c r="P11" s="3">
        <f>O11+($S11-$N11)/5</f>
        <v>172.83999999999997</v>
      </c>
      <c r="Q11" s="3">
        <f>P11+($S11-$N11)/5</f>
        <v>173.25999999999996</v>
      </c>
      <c r="R11" s="3">
        <f>Q11+($S11-$N11)/5</f>
        <v>173.67999999999995</v>
      </c>
      <c r="S11" s="2">
        <v>174.1</v>
      </c>
      <c r="T11" s="2">
        <v>179.6</v>
      </c>
      <c r="U11" s="2">
        <v>179.1</v>
      </c>
      <c r="V11" t="s">
        <v>20</v>
      </c>
    </row>
    <row r="12" spans="3:22" ht="15">
      <c r="C12" s="5" t="s">
        <v>9</v>
      </c>
      <c r="D12" s="1">
        <f>E12+D23-E23</f>
        <v>161.1</v>
      </c>
      <c r="E12" s="1">
        <f>F12+E23-F23</f>
        <v>163.39999999999998</v>
      </c>
      <c r="F12" s="1">
        <f>G12+F23-G23</f>
        <v>164.3</v>
      </c>
      <c r="G12" s="2">
        <v>165.5</v>
      </c>
      <c r="H12" s="11">
        <f>G12+H$23-G$23</f>
        <v>164.7</v>
      </c>
      <c r="I12" s="2">
        <v>163</v>
      </c>
      <c r="J12" s="11">
        <f>I12+J$23-I$23</f>
        <v>165.5</v>
      </c>
      <c r="K12" s="11">
        <f>J12+K$23-J$23</f>
        <v>166.3</v>
      </c>
      <c r="L12" s="2">
        <v>164.26</v>
      </c>
      <c r="M12" s="11">
        <f aca="true" t="shared" si="5" ref="M12:U12">L12+M$23-L$23</f>
        <v>165.15999999999997</v>
      </c>
      <c r="N12" s="11">
        <f t="shared" si="5"/>
        <v>165.06</v>
      </c>
      <c r="O12" s="11">
        <f t="shared" si="5"/>
        <v>162.96</v>
      </c>
      <c r="P12" s="11">
        <f t="shared" si="5"/>
        <v>163.86</v>
      </c>
      <c r="Q12" s="11">
        <f t="shared" si="5"/>
        <v>164.96</v>
      </c>
      <c r="R12" s="11">
        <f t="shared" si="5"/>
        <v>167.96000000000004</v>
      </c>
      <c r="S12" s="11">
        <f t="shared" si="5"/>
        <v>169.56000000000006</v>
      </c>
      <c r="T12" s="11">
        <f t="shared" si="5"/>
        <v>172.96000000000006</v>
      </c>
      <c r="U12" s="11">
        <f t="shared" si="5"/>
        <v>172.96000000000004</v>
      </c>
      <c r="V12" t="s">
        <v>20</v>
      </c>
    </row>
    <row r="13" spans="3:22" ht="15">
      <c r="C13" s="5" t="s">
        <v>10</v>
      </c>
      <c r="D13" s="2">
        <v>163.2</v>
      </c>
      <c r="E13" s="2">
        <v>163.6</v>
      </c>
      <c r="F13" s="2">
        <v>163.5</v>
      </c>
      <c r="G13" s="2">
        <v>161.2</v>
      </c>
      <c r="H13" s="2">
        <v>168.1</v>
      </c>
      <c r="I13" s="2">
        <v>165.9</v>
      </c>
      <c r="J13" s="2">
        <v>166.8</v>
      </c>
      <c r="K13" s="2">
        <v>168.9</v>
      </c>
      <c r="L13" s="11">
        <f>K13+L$23-K$23</f>
        <v>170.60000000000005</v>
      </c>
      <c r="M13" s="2">
        <v>171.5077</v>
      </c>
      <c r="N13" s="11">
        <f>M13+N$23-M$23</f>
        <v>171.40770000000003</v>
      </c>
      <c r="O13" s="11">
        <f>N13+O$23-N$23</f>
        <v>169.30770000000004</v>
      </c>
      <c r="P13" s="2">
        <v>176.1</v>
      </c>
      <c r="Q13" s="3">
        <f>(P13+R13)/2</f>
        <v>175.6</v>
      </c>
      <c r="R13" s="2">
        <v>175.1</v>
      </c>
      <c r="S13" s="2">
        <v>178.2</v>
      </c>
      <c r="T13" s="1">
        <f>S13+T$23-S$23</f>
        <v>181.6</v>
      </c>
      <c r="U13" s="1">
        <f>T13+U$23-T$23</f>
        <v>181.60000000000002</v>
      </c>
      <c r="V13" t="s">
        <v>20</v>
      </c>
    </row>
    <row r="14" spans="3:22" ht="15">
      <c r="C14" s="5" t="s">
        <v>11</v>
      </c>
      <c r="D14" s="2">
        <v>164.7</v>
      </c>
      <c r="E14" s="2">
        <v>164.3</v>
      </c>
      <c r="F14" s="2">
        <v>164.1</v>
      </c>
      <c r="G14" s="2">
        <v>164</v>
      </c>
      <c r="H14" s="2">
        <v>163.7</v>
      </c>
      <c r="I14" s="2">
        <v>165.3</v>
      </c>
      <c r="J14" s="2">
        <v>166.388</v>
      </c>
      <c r="K14" s="2">
        <v>169.1</v>
      </c>
      <c r="L14" s="11">
        <f>K14+L$23-K$23</f>
        <v>170.79999999999998</v>
      </c>
      <c r="M14" s="11">
        <f>L14+M$23-L$23</f>
        <v>171.7</v>
      </c>
      <c r="N14" s="11">
        <f>M14+N$23-M$23</f>
        <v>171.59999999999997</v>
      </c>
      <c r="O14" s="11">
        <f>N14+O$23-N$23</f>
        <v>169.49999999999997</v>
      </c>
      <c r="P14" s="11">
        <f>O14+P$23-O$23</f>
        <v>170.39999999999998</v>
      </c>
      <c r="Q14" s="11">
        <f>P14+Q$23-P$23</f>
        <v>171.49999999999997</v>
      </c>
      <c r="R14" s="2">
        <v>175.4</v>
      </c>
      <c r="S14" s="2">
        <v>178.2</v>
      </c>
      <c r="T14" s="2">
        <v>178.8</v>
      </c>
      <c r="U14" s="1">
        <f>T14+U$23-T$23</f>
        <v>178.8</v>
      </c>
      <c r="V14" t="s">
        <v>20</v>
      </c>
    </row>
    <row r="15" spans="3:22" ht="15">
      <c r="C15" s="5" t="s">
        <v>12</v>
      </c>
      <c r="D15" s="1">
        <f aca="true" t="shared" si="6" ref="D15:J15">E15+D23-E23</f>
        <v>158.46</v>
      </c>
      <c r="E15" s="1">
        <f t="shared" si="6"/>
        <v>160.76</v>
      </c>
      <c r="F15" s="1">
        <f t="shared" si="6"/>
        <v>161.66000000000003</v>
      </c>
      <c r="G15" s="1">
        <f t="shared" si="6"/>
        <v>162.85999999999999</v>
      </c>
      <c r="H15" s="1">
        <f t="shared" si="6"/>
        <v>162.06</v>
      </c>
      <c r="I15" s="1">
        <f t="shared" si="6"/>
        <v>161.95999999999998</v>
      </c>
      <c r="J15" s="1">
        <f t="shared" si="6"/>
        <v>164.46</v>
      </c>
      <c r="K15" s="2">
        <v>165.26</v>
      </c>
      <c r="L15" s="2">
        <v>164.03</v>
      </c>
      <c r="M15" s="2">
        <v>165.1</v>
      </c>
      <c r="N15" s="2">
        <v>165.1</v>
      </c>
      <c r="O15" s="2">
        <v>166.2</v>
      </c>
      <c r="P15" s="2">
        <v>164.5</v>
      </c>
      <c r="Q15" s="3">
        <f>(P15+R15)/2</f>
        <v>167.15</v>
      </c>
      <c r="R15" s="2">
        <v>169.8</v>
      </c>
      <c r="S15" s="2">
        <v>169.8</v>
      </c>
      <c r="T15" s="2">
        <v>170.6</v>
      </c>
      <c r="U15" s="1">
        <f>T15+U$23-T$23</f>
        <v>170.60000000000002</v>
      </c>
      <c r="V15" t="s">
        <v>20</v>
      </c>
    </row>
    <row r="16" spans="3:22" ht="15">
      <c r="C16" s="5" t="s">
        <v>13</v>
      </c>
      <c r="D16" s="1">
        <f>E16+D23-E23</f>
        <v>160.90000000000006</v>
      </c>
      <c r="E16" s="1">
        <f>F16+E23-F23</f>
        <v>163.20000000000005</v>
      </c>
      <c r="F16" s="1">
        <f>G16+F23-G23</f>
        <v>164.10000000000002</v>
      </c>
      <c r="G16" s="2">
        <v>165.3</v>
      </c>
      <c r="H16" s="2">
        <v>164.6</v>
      </c>
      <c r="I16" s="11">
        <f>H16+I$23-H$23</f>
        <v>164.49999999999997</v>
      </c>
      <c r="J16" s="2">
        <v>163.4</v>
      </c>
      <c r="K16" s="11">
        <f>J16+K$23-J$23</f>
        <v>164.2</v>
      </c>
      <c r="L16" s="2">
        <v>164.8</v>
      </c>
      <c r="M16" s="2">
        <v>165</v>
      </c>
      <c r="N16" s="2">
        <v>163.4</v>
      </c>
      <c r="O16" s="2">
        <v>166</v>
      </c>
      <c r="P16" s="2">
        <v>164.4</v>
      </c>
      <c r="Q16" s="3">
        <f>(P16+R16)/2</f>
        <v>167.35000000000002</v>
      </c>
      <c r="R16" s="2">
        <v>170.3</v>
      </c>
      <c r="S16" s="2">
        <v>171.4</v>
      </c>
      <c r="T16" s="2">
        <v>171.3</v>
      </c>
      <c r="U16" s="1">
        <f>T16+U$23-T$23</f>
        <v>171.3</v>
      </c>
      <c r="V16" t="s">
        <v>20</v>
      </c>
    </row>
    <row r="17" spans="3:22" ht="15">
      <c r="C17" s="5" t="s">
        <v>14</v>
      </c>
      <c r="D17" s="1">
        <f>E17+D23-E23</f>
        <v>160.90000000000006</v>
      </c>
      <c r="E17" s="1">
        <f>F17+E23-F23</f>
        <v>163.20000000000005</v>
      </c>
      <c r="F17" s="1">
        <f>G17+F23-G23</f>
        <v>164.10000000000002</v>
      </c>
      <c r="G17" s="2">
        <v>165.3</v>
      </c>
      <c r="H17" s="11">
        <f>G17+H$23-G$23</f>
        <v>164.50000000000006</v>
      </c>
      <c r="I17" s="11">
        <f>H17+I$23-H$23</f>
        <v>164.40000000000006</v>
      </c>
      <c r="J17" s="11">
        <f>I17+J$23-I$23</f>
        <v>166.90000000000003</v>
      </c>
      <c r="K17" s="11">
        <f>J17+K$23-J$23</f>
        <v>167.7</v>
      </c>
      <c r="L17" s="11">
        <f>K17+L$23-K$23</f>
        <v>169.4</v>
      </c>
      <c r="M17" s="11">
        <f>L17+M$23-L$23</f>
        <v>170.3</v>
      </c>
      <c r="N17" s="11">
        <f>M17+N$23-M$23</f>
        <v>170.2</v>
      </c>
      <c r="O17" s="11">
        <f>N17+O$23-N$23</f>
        <v>168.1</v>
      </c>
      <c r="P17" s="11">
        <f>O17+P$23-O$23</f>
        <v>169</v>
      </c>
      <c r="Q17" s="2">
        <v>173.7252</v>
      </c>
      <c r="R17" s="1">
        <f aca="true" t="shared" si="7" ref="R17:T18">Q17+R$23-Q$23</f>
        <v>176.72519999999997</v>
      </c>
      <c r="S17" s="1">
        <f t="shared" si="7"/>
        <v>178.3252</v>
      </c>
      <c r="T17" s="1">
        <f t="shared" si="7"/>
        <v>181.7252</v>
      </c>
      <c r="U17" s="1">
        <f>T17+U$23-T$23</f>
        <v>181.72519999999997</v>
      </c>
      <c r="V17" t="s">
        <v>20</v>
      </c>
    </row>
    <row r="18" spans="3:22" ht="15">
      <c r="C18" s="5" t="s">
        <v>15</v>
      </c>
      <c r="D18" s="1">
        <f>E18+D23-E23</f>
        <v>162.1</v>
      </c>
      <c r="E18" s="1">
        <f>F18+E23-F23</f>
        <v>164.39999999999998</v>
      </c>
      <c r="F18" s="1">
        <f>G18+F23-G23</f>
        <v>165.3</v>
      </c>
      <c r="G18" s="2">
        <v>166.5</v>
      </c>
      <c r="H18" s="11">
        <f>G18+H$23-G$23</f>
        <v>165.7</v>
      </c>
      <c r="I18" s="11">
        <f>H18+I$23-H$23</f>
        <v>165.6</v>
      </c>
      <c r="J18" s="11">
        <f>I18+J$23-I$23</f>
        <v>168.09999999999997</v>
      </c>
      <c r="K18" s="2">
        <v>170.6</v>
      </c>
      <c r="L18" s="2">
        <v>171.7</v>
      </c>
      <c r="M18" s="2">
        <v>171.4</v>
      </c>
      <c r="N18" s="11">
        <f aca="true" t="shared" si="8" ref="N18:P19">M18+N$23-M$23</f>
        <v>171.3</v>
      </c>
      <c r="O18" s="11">
        <f t="shared" si="8"/>
        <v>169.20000000000002</v>
      </c>
      <c r="P18" s="11">
        <f t="shared" si="8"/>
        <v>170.10000000000002</v>
      </c>
      <c r="Q18" s="2">
        <v>174.2113</v>
      </c>
      <c r="R18" s="1">
        <f t="shared" si="7"/>
        <v>177.2113</v>
      </c>
      <c r="S18" s="1">
        <f t="shared" si="7"/>
        <v>178.81129999999996</v>
      </c>
      <c r="T18" s="1">
        <f t="shared" si="7"/>
        <v>182.21129999999997</v>
      </c>
      <c r="U18" s="1">
        <f>T18+U$23-T$23</f>
        <v>182.21129999999994</v>
      </c>
      <c r="V18" t="s">
        <v>20</v>
      </c>
    </row>
    <row r="19" spans="3:22" ht="15">
      <c r="C19" s="5" t="s">
        <v>16</v>
      </c>
      <c r="D19" s="1">
        <f>E19+D23-E23</f>
        <v>160.70000000000002</v>
      </c>
      <c r="E19" s="1">
        <f>F19+E23-F23</f>
        <v>163</v>
      </c>
      <c r="F19" s="1">
        <f>G19+F23-G23</f>
        <v>163.90000000000003</v>
      </c>
      <c r="G19" s="2">
        <v>165.1</v>
      </c>
      <c r="H19" s="11">
        <f>G19+H$23-G$23</f>
        <v>164.3</v>
      </c>
      <c r="I19" s="11">
        <f>H19+I$23-H$23</f>
        <v>164.20000000000002</v>
      </c>
      <c r="J19" s="11">
        <f>I19+J$23-I$23</f>
        <v>166.7</v>
      </c>
      <c r="K19" s="11">
        <f>J19+K$23-J$23</f>
        <v>167.49999999999994</v>
      </c>
      <c r="L19" s="11">
        <f>K19+L$23-K$23</f>
        <v>169.19999999999996</v>
      </c>
      <c r="M19" s="11">
        <f>L19+M$23-L$23</f>
        <v>170.09999999999997</v>
      </c>
      <c r="N19" s="11">
        <f t="shared" si="8"/>
        <v>169.99999999999994</v>
      </c>
      <c r="O19" s="11">
        <f t="shared" si="8"/>
        <v>167.89999999999995</v>
      </c>
      <c r="P19" s="11">
        <f t="shared" si="8"/>
        <v>168.79999999999995</v>
      </c>
      <c r="Q19" s="11">
        <f>P19+Q$23-P$23</f>
        <v>169.89999999999995</v>
      </c>
      <c r="R19" s="2">
        <v>172.0065</v>
      </c>
      <c r="S19" s="2">
        <v>172.8134</v>
      </c>
      <c r="T19" s="2">
        <v>173.5354</v>
      </c>
      <c r="U19" s="2">
        <v>174.225</v>
      </c>
      <c r="V19" t="s">
        <v>20</v>
      </c>
    </row>
    <row r="20" spans="3:22" ht="15">
      <c r="C20" s="5" t="s">
        <v>17</v>
      </c>
      <c r="D20" s="1">
        <f aca="true" t="shared" si="9" ref="D20:K20">E20+D13-E13</f>
        <v>159.36089999999987</v>
      </c>
      <c r="E20" s="1">
        <f t="shared" si="9"/>
        <v>159.76089999999988</v>
      </c>
      <c r="F20" s="1">
        <f t="shared" si="9"/>
        <v>159.6608999999999</v>
      </c>
      <c r="G20" s="1">
        <f t="shared" si="9"/>
        <v>157.36089999999993</v>
      </c>
      <c r="H20" s="1">
        <f t="shared" si="9"/>
        <v>164.26089999999996</v>
      </c>
      <c r="I20" s="1">
        <f t="shared" si="9"/>
        <v>162.0609</v>
      </c>
      <c r="J20" s="1">
        <f t="shared" si="9"/>
        <v>162.9609</v>
      </c>
      <c r="K20" s="1">
        <f t="shared" si="9"/>
        <v>165.06090000000003</v>
      </c>
      <c r="L20" s="1">
        <f>M20+L13-M13</f>
        <v>166.76090000000005</v>
      </c>
      <c r="M20" s="2">
        <v>167.6686</v>
      </c>
      <c r="N20" s="2">
        <v>168.4</v>
      </c>
      <c r="O20" s="2">
        <v>169.6</v>
      </c>
      <c r="P20" s="2">
        <v>168.8</v>
      </c>
      <c r="Q20" s="1">
        <f>P20+Q$13-P$13</f>
        <v>168.29999999999998</v>
      </c>
      <c r="R20" s="1">
        <f>Q20+R$13-Q$13</f>
        <v>167.79999999999998</v>
      </c>
      <c r="S20" s="1">
        <f>R20+S$13-R$13</f>
        <v>170.9</v>
      </c>
      <c r="T20" s="1">
        <f>S20+T$13-S$13</f>
        <v>174.3</v>
      </c>
      <c r="U20" s="1">
        <f>T20+U$13-T$13</f>
        <v>174.30000000000004</v>
      </c>
      <c r="V20" t="s">
        <v>10</v>
      </c>
    </row>
    <row r="21" spans="3:22" ht="15">
      <c r="C21" s="5" t="s">
        <v>18</v>
      </c>
      <c r="D21" s="1">
        <f>E21+D23-E23</f>
        <v>158.70000000000002</v>
      </c>
      <c r="E21" s="1">
        <f>F21+E23-F23</f>
        <v>161</v>
      </c>
      <c r="F21" s="1">
        <f>G21+F23-G23</f>
        <v>161.90000000000003</v>
      </c>
      <c r="G21" s="2">
        <v>163.1</v>
      </c>
      <c r="H21" s="11">
        <f>G21+H$23-G$23</f>
        <v>162.3</v>
      </c>
      <c r="I21" s="2">
        <v>165.5</v>
      </c>
      <c r="J21" s="2">
        <v>166.3</v>
      </c>
      <c r="K21" s="2">
        <v>166.8</v>
      </c>
      <c r="L21" s="2">
        <v>167.2</v>
      </c>
      <c r="M21" s="2">
        <v>166.568</v>
      </c>
      <c r="N21" s="2">
        <v>169</v>
      </c>
      <c r="O21" s="11">
        <f>N21+O$23-N$23</f>
        <v>166.9</v>
      </c>
      <c r="P21" s="2">
        <v>173</v>
      </c>
      <c r="Q21" s="2">
        <v>170.5</v>
      </c>
      <c r="R21" s="2">
        <v>173.2</v>
      </c>
      <c r="S21" s="2">
        <v>175.3</v>
      </c>
      <c r="T21" s="3">
        <f>(S21+U21)/2</f>
        <v>176.35000000000002</v>
      </c>
      <c r="U21" s="2">
        <v>177.4</v>
      </c>
      <c r="V21" t="s">
        <v>20</v>
      </c>
    </row>
    <row r="22" spans="3:22" ht="15">
      <c r="C22" s="5" t="s">
        <v>19</v>
      </c>
      <c r="D22" s="1">
        <f>E22+D14-E14</f>
        <v>164.7</v>
      </c>
      <c r="E22" s="1">
        <f>F22+E14-F14</f>
        <v>164.30000000000004</v>
      </c>
      <c r="F22" s="1">
        <f>G22+F14-G14</f>
        <v>164.10000000000002</v>
      </c>
      <c r="G22" s="2">
        <v>164</v>
      </c>
      <c r="H22" s="2">
        <v>163.4</v>
      </c>
      <c r="I22" s="2">
        <v>164.1</v>
      </c>
      <c r="J22" s="2">
        <v>165.367</v>
      </c>
      <c r="K22" s="2">
        <v>164.1</v>
      </c>
      <c r="L22" s="11">
        <f>K22+L$14-K$14</f>
        <v>165.79999999999998</v>
      </c>
      <c r="M22" s="2">
        <v>168.2889</v>
      </c>
      <c r="N22" s="11">
        <f>M22+N$14-M$14</f>
        <v>168.1889</v>
      </c>
      <c r="O22" s="11">
        <f>N22+O$14-N$14</f>
        <v>166.08890000000002</v>
      </c>
      <c r="P22" s="11">
        <f>O22+P$14-O$14</f>
        <v>166.98890000000003</v>
      </c>
      <c r="Q22" s="2">
        <v>169.2533</v>
      </c>
      <c r="R22" s="11">
        <f>Q22+R$14-Q$14</f>
        <v>173.15330000000003</v>
      </c>
      <c r="S22" s="11">
        <f>R22+S$14-R$14</f>
        <v>175.95329999999998</v>
      </c>
      <c r="T22" s="11">
        <f>S22+T$14-S$14</f>
        <v>176.55329999999998</v>
      </c>
      <c r="U22" s="11">
        <f>T22+U$14-T$14</f>
        <v>176.55329999999998</v>
      </c>
      <c r="V22" t="s">
        <v>11</v>
      </c>
    </row>
    <row r="23" spans="3:22" s="9" customFormat="1" ht="15">
      <c r="C23" s="5" t="s">
        <v>20</v>
      </c>
      <c r="D23" s="10">
        <v>159.8</v>
      </c>
      <c r="E23" s="10">
        <v>162.1</v>
      </c>
      <c r="F23" s="10">
        <v>163</v>
      </c>
      <c r="G23" s="10">
        <v>164.2</v>
      </c>
      <c r="H23" s="10">
        <v>163.4</v>
      </c>
      <c r="I23" s="10">
        <v>163.3</v>
      </c>
      <c r="J23" s="10">
        <v>165.8</v>
      </c>
      <c r="K23" s="10">
        <v>166.6</v>
      </c>
      <c r="L23" s="10">
        <v>168.3</v>
      </c>
      <c r="M23" s="10">
        <v>169.2</v>
      </c>
      <c r="N23" s="10">
        <v>169.1</v>
      </c>
      <c r="O23" s="10">
        <v>167</v>
      </c>
      <c r="P23" s="10">
        <v>167.9</v>
      </c>
      <c r="Q23" s="10">
        <v>169</v>
      </c>
      <c r="R23" s="10">
        <v>172</v>
      </c>
      <c r="S23" s="10">
        <v>173.6</v>
      </c>
      <c r="T23" s="10">
        <v>177</v>
      </c>
      <c r="U23" s="10">
        <v>177</v>
      </c>
      <c r="V23" s="9" t="s">
        <v>69</v>
      </c>
    </row>
    <row r="24" spans="3:22" ht="15">
      <c r="C24" s="5" t="s">
        <v>21</v>
      </c>
      <c r="D24" s="1">
        <f aca="true" t="shared" si="10" ref="D24:I24">E24+D14-E14</f>
        <v>166.61200000000002</v>
      </c>
      <c r="E24" s="1">
        <f t="shared" si="10"/>
        <v>166.21200000000007</v>
      </c>
      <c r="F24" s="1">
        <f t="shared" si="10"/>
        <v>166.01200000000006</v>
      </c>
      <c r="G24" s="1">
        <f t="shared" si="10"/>
        <v>165.91200000000003</v>
      </c>
      <c r="H24" s="1">
        <f t="shared" si="10"/>
        <v>165.61200000000002</v>
      </c>
      <c r="I24" s="1">
        <f t="shared" si="10"/>
        <v>167.21200000000002</v>
      </c>
      <c r="J24" s="2">
        <v>168.3</v>
      </c>
      <c r="K24" s="11">
        <f>J24+K$14-J$14</f>
        <v>171.01199999999997</v>
      </c>
      <c r="L24" s="11">
        <f>K24+L$14-K$14</f>
        <v>172.71199999999996</v>
      </c>
      <c r="M24" s="11">
        <f>L24+M$14-L$14</f>
        <v>173.61199999999994</v>
      </c>
      <c r="N24" s="11">
        <f>M24+N$14-M$14</f>
        <v>173.5119999999999</v>
      </c>
      <c r="O24" s="2">
        <v>173.7</v>
      </c>
      <c r="P24" s="11">
        <f>O24+P$14-O$14</f>
        <v>174.6</v>
      </c>
      <c r="Q24" s="11">
        <f>P24+Q$14-P$14</f>
        <v>175.7</v>
      </c>
      <c r="R24" s="2">
        <v>175.8</v>
      </c>
      <c r="S24" s="11">
        <f>R24+S$14-R$14</f>
        <v>178.6</v>
      </c>
      <c r="T24" s="2">
        <v>179.2</v>
      </c>
      <c r="U24" s="1">
        <f>T24+U$14-T$14</f>
        <v>179.2</v>
      </c>
      <c r="V24" t="s">
        <v>11</v>
      </c>
    </row>
    <row r="25" spans="3:22" ht="15">
      <c r="C25" s="5" t="s">
        <v>22</v>
      </c>
      <c r="D25" s="1">
        <f>E25+D10-E10</f>
        <v>162.59999999999997</v>
      </c>
      <c r="E25" s="1">
        <f>F25+E10-F10</f>
        <v>161.59999999999997</v>
      </c>
      <c r="F25" s="1">
        <f>G25+F10-G10</f>
        <v>162.09999999999997</v>
      </c>
      <c r="G25" s="1">
        <f>H25+G10-H10</f>
        <v>163.39999999999998</v>
      </c>
      <c r="H25" s="2">
        <v>164.1</v>
      </c>
      <c r="I25" s="2">
        <v>163.5</v>
      </c>
      <c r="J25" s="2">
        <v>165.1</v>
      </c>
      <c r="K25" s="2">
        <v>165.8</v>
      </c>
      <c r="L25" s="11">
        <f>K25+L$10-K$10</f>
        <v>167.98260000000002</v>
      </c>
      <c r="M25" s="11">
        <f>L25+M$10-L$10</f>
        <v>168.89999999999998</v>
      </c>
      <c r="N25" s="11">
        <f>M25+N$10-M$10</f>
        <v>169</v>
      </c>
      <c r="O25" s="2">
        <v>171.7</v>
      </c>
      <c r="P25" s="2">
        <v>173.3</v>
      </c>
      <c r="Q25" s="2">
        <v>172.8</v>
      </c>
      <c r="R25" s="1">
        <f>Q25+R$10-Q$10</f>
        <v>173.7</v>
      </c>
      <c r="S25" s="1">
        <f>R25+S$10-R$10</f>
        <v>174.2</v>
      </c>
      <c r="T25" s="1">
        <f>S25+T$10-S$10</f>
        <v>174.7</v>
      </c>
      <c r="U25" s="1">
        <f>T25+U$10-T$10</f>
        <v>174.7</v>
      </c>
      <c r="V25" t="s">
        <v>7</v>
      </c>
    </row>
    <row r="26" spans="3:22" ht="15">
      <c r="C26" s="5" t="s">
        <v>23</v>
      </c>
      <c r="D26" s="1">
        <f>E26+D23-E23</f>
        <v>161.49999999999997</v>
      </c>
      <c r="E26" s="1">
        <f>F26+E23-F23</f>
        <v>163.79999999999995</v>
      </c>
      <c r="F26" s="1">
        <f>G26+F23-G23</f>
        <v>164.7</v>
      </c>
      <c r="G26" s="1">
        <f>H26+G23-H23</f>
        <v>165.89999999999995</v>
      </c>
      <c r="H26" s="1">
        <f>I26+H23-I23</f>
        <v>165.09999999999997</v>
      </c>
      <c r="I26" s="2">
        <v>165</v>
      </c>
      <c r="J26" s="2">
        <v>164.8</v>
      </c>
      <c r="K26" s="2">
        <v>166.6</v>
      </c>
      <c r="L26" s="2">
        <v>165.8</v>
      </c>
      <c r="M26" s="2">
        <v>165.1</v>
      </c>
      <c r="N26" s="2">
        <v>165.1</v>
      </c>
      <c r="O26" s="11">
        <f aca="true" t="shared" si="11" ref="O26:U26">N26+O$23-N$23</f>
        <v>163.00000000000003</v>
      </c>
      <c r="P26" s="11">
        <f t="shared" si="11"/>
        <v>163.90000000000003</v>
      </c>
      <c r="Q26" s="11">
        <f t="shared" si="11"/>
        <v>165.00000000000003</v>
      </c>
      <c r="R26" s="11">
        <f t="shared" si="11"/>
        <v>168</v>
      </c>
      <c r="S26" s="11">
        <f t="shared" si="11"/>
        <v>169.60000000000002</v>
      </c>
      <c r="T26" s="11">
        <f t="shared" si="11"/>
        <v>173.00000000000003</v>
      </c>
      <c r="U26" s="11">
        <f t="shared" si="11"/>
        <v>173</v>
      </c>
      <c r="V26" t="s">
        <v>20</v>
      </c>
    </row>
    <row r="27" spans="3:22" ht="15">
      <c r="C27" s="5" t="s">
        <v>24</v>
      </c>
      <c r="D27" s="1">
        <f aca="true" t="shared" si="12" ref="D27:K27">E27+D23-E23</f>
        <v>160.40000000000006</v>
      </c>
      <c r="E27" s="1">
        <f t="shared" si="12"/>
        <v>162.70000000000005</v>
      </c>
      <c r="F27" s="1">
        <f t="shared" si="12"/>
        <v>163.60000000000008</v>
      </c>
      <c r="G27" s="1">
        <f t="shared" si="12"/>
        <v>164.80000000000004</v>
      </c>
      <c r="H27" s="1">
        <f t="shared" si="12"/>
        <v>164.00000000000006</v>
      </c>
      <c r="I27" s="1">
        <f t="shared" si="12"/>
        <v>163.90000000000003</v>
      </c>
      <c r="J27" s="1">
        <f t="shared" si="12"/>
        <v>166.4</v>
      </c>
      <c r="K27" s="1">
        <f t="shared" si="12"/>
        <v>167.2</v>
      </c>
      <c r="L27" s="2">
        <v>168.9</v>
      </c>
      <c r="M27" s="3">
        <f>(L27+N27)/2</f>
        <v>168.41500000000002</v>
      </c>
      <c r="N27" s="2">
        <v>167.93</v>
      </c>
      <c r="O27" s="2">
        <v>167.5</v>
      </c>
      <c r="P27" s="1">
        <f aca="true" t="shared" si="13" ref="P27:U28">O27+P$23-O$23</f>
        <v>168.39999999999998</v>
      </c>
      <c r="Q27" s="1">
        <f t="shared" si="13"/>
        <v>169.49999999999997</v>
      </c>
      <c r="R27" s="1">
        <f t="shared" si="13"/>
        <v>172.5</v>
      </c>
      <c r="S27" s="1">
        <f t="shared" si="13"/>
        <v>174.10000000000002</v>
      </c>
      <c r="T27" s="1">
        <f t="shared" si="13"/>
        <v>177.50000000000003</v>
      </c>
      <c r="U27" s="1">
        <f t="shared" si="13"/>
        <v>177.5</v>
      </c>
      <c r="V27" t="s">
        <v>20</v>
      </c>
    </row>
    <row r="28" spans="3:22" ht="15">
      <c r="C28" s="5" t="s">
        <v>25</v>
      </c>
      <c r="D28" s="1">
        <f>E28+D23-E23</f>
        <v>161.79999999999998</v>
      </c>
      <c r="E28" s="2">
        <v>164.1</v>
      </c>
      <c r="F28" s="2">
        <v>164.8</v>
      </c>
      <c r="G28" s="2">
        <v>164.1</v>
      </c>
      <c r="H28" s="2">
        <v>163.1</v>
      </c>
      <c r="I28" s="11">
        <f>H28+I$23-H$23</f>
        <v>162.99999999999997</v>
      </c>
      <c r="J28" s="2">
        <v>164.6</v>
      </c>
      <c r="K28" s="2">
        <v>165.4</v>
      </c>
      <c r="L28" s="11">
        <f>K28+L$23-K$23</f>
        <v>167.10000000000005</v>
      </c>
      <c r="M28" s="11">
        <f>L28+M$23-L$23</f>
        <v>168.00000000000006</v>
      </c>
      <c r="N28" s="11">
        <f>M28+N$23-M$23</f>
        <v>167.90000000000003</v>
      </c>
      <c r="O28" s="11">
        <f>N28+O$23-N$23</f>
        <v>165.80000000000004</v>
      </c>
      <c r="P28" s="11">
        <f t="shared" si="13"/>
        <v>166.70000000000005</v>
      </c>
      <c r="Q28" s="11">
        <f t="shared" si="13"/>
        <v>167.80000000000004</v>
      </c>
      <c r="R28" s="11">
        <f t="shared" si="13"/>
        <v>170.80000000000007</v>
      </c>
      <c r="S28" s="11">
        <f t="shared" si="13"/>
        <v>172.4000000000001</v>
      </c>
      <c r="T28" s="11">
        <f t="shared" si="13"/>
        <v>175.8000000000001</v>
      </c>
      <c r="U28" s="11">
        <f t="shared" si="13"/>
        <v>175.80000000000007</v>
      </c>
      <c r="V28" t="s">
        <v>20</v>
      </c>
    </row>
    <row r="29" spans="3:22" ht="15">
      <c r="C29" s="5" t="s">
        <v>26</v>
      </c>
      <c r="D29" s="1">
        <f aca="true" t="shared" si="14" ref="D29:K29">E29+D23-E23</f>
        <v>156.70000000000002</v>
      </c>
      <c r="E29" s="1">
        <f t="shared" si="14"/>
        <v>159</v>
      </c>
      <c r="F29" s="1">
        <f t="shared" si="14"/>
        <v>159.90000000000003</v>
      </c>
      <c r="G29" s="1">
        <f t="shared" si="14"/>
        <v>161.1</v>
      </c>
      <c r="H29" s="1">
        <f t="shared" si="14"/>
        <v>160.3</v>
      </c>
      <c r="I29" s="1">
        <f t="shared" si="14"/>
        <v>160.2</v>
      </c>
      <c r="J29" s="1">
        <f t="shared" si="14"/>
        <v>162.69999999999996</v>
      </c>
      <c r="K29" s="1">
        <f t="shared" si="14"/>
        <v>163.49999999999994</v>
      </c>
      <c r="L29" s="2">
        <v>165.2</v>
      </c>
      <c r="M29" s="2">
        <v>165.5</v>
      </c>
      <c r="N29" s="2">
        <v>166</v>
      </c>
      <c r="O29" s="2">
        <v>165.0468</v>
      </c>
      <c r="P29" s="11">
        <f>O29+P$23-O$23</f>
        <v>165.9468</v>
      </c>
      <c r="Q29" s="2">
        <v>170.3227</v>
      </c>
      <c r="R29" s="2">
        <v>171.5</v>
      </c>
      <c r="S29" s="2">
        <v>171.2</v>
      </c>
      <c r="T29" s="2">
        <v>172</v>
      </c>
      <c r="U29" s="11">
        <f>T29+U$23-T$23</f>
        <v>172</v>
      </c>
      <c r="V29" t="s">
        <v>20</v>
      </c>
    </row>
    <row r="30" spans="3:22" ht="15">
      <c r="C30" s="5" t="s">
        <v>27</v>
      </c>
      <c r="D30" s="1">
        <f>E30+D14-E14</f>
        <v>164.09999999999997</v>
      </c>
      <c r="E30" s="2">
        <v>163.7</v>
      </c>
      <c r="F30" s="2">
        <v>163.4</v>
      </c>
      <c r="G30" s="2">
        <v>164.8</v>
      </c>
      <c r="H30" s="2">
        <v>165.8</v>
      </c>
      <c r="I30" s="2">
        <v>166.4</v>
      </c>
      <c r="J30" s="2">
        <v>167.2</v>
      </c>
      <c r="K30" s="2">
        <v>167.7</v>
      </c>
      <c r="L30" s="2">
        <v>168.4</v>
      </c>
      <c r="M30" s="2">
        <v>168.9</v>
      </c>
      <c r="N30" s="2">
        <v>168.9</v>
      </c>
      <c r="O30" s="2">
        <v>170.4</v>
      </c>
      <c r="P30" s="11">
        <f>O30+P$34-O$34</f>
        <v>171.09999999999997</v>
      </c>
      <c r="Q30" s="11">
        <f>P30+Q$34-P$34</f>
        <v>172.29999999999995</v>
      </c>
      <c r="R30" s="3">
        <f>(Q30+S30)/2</f>
        <v>174.64999999999998</v>
      </c>
      <c r="S30" s="2">
        <v>177</v>
      </c>
      <c r="T30" s="2">
        <v>177.5</v>
      </c>
      <c r="U30" s="2">
        <v>178.8</v>
      </c>
      <c r="V30" t="s">
        <v>66</v>
      </c>
    </row>
    <row r="31" spans="3:22" ht="15">
      <c r="C31" s="5" t="s">
        <v>28</v>
      </c>
      <c r="D31" s="2">
        <v>163.1</v>
      </c>
      <c r="E31" s="2">
        <v>163.7</v>
      </c>
      <c r="F31" s="2">
        <v>164</v>
      </c>
      <c r="G31" s="2">
        <v>165.1</v>
      </c>
      <c r="H31" s="2">
        <v>166.1</v>
      </c>
      <c r="I31" s="2">
        <v>166.6</v>
      </c>
      <c r="J31" s="2">
        <v>166.6</v>
      </c>
      <c r="K31" s="3">
        <f>J31+($M31-$J31)/3</f>
        <v>167</v>
      </c>
      <c r="L31" s="3">
        <f>K31+($M31-$J31)/3</f>
        <v>167.4</v>
      </c>
      <c r="M31" s="2">
        <v>167.8</v>
      </c>
      <c r="N31" s="11">
        <f>M31+N$42-M$42</f>
        <v>169.49999999999997</v>
      </c>
      <c r="O31" s="11">
        <f>N31+O$42-N$42</f>
        <v>170.4</v>
      </c>
      <c r="P31" s="11">
        <f>O31+P$42-O$42</f>
        <v>171</v>
      </c>
      <c r="Q31" s="2">
        <v>174.54</v>
      </c>
      <c r="R31" s="11">
        <f>Q31+R$42-Q$42</f>
        <v>175.74</v>
      </c>
      <c r="S31" s="2">
        <v>176.8</v>
      </c>
      <c r="T31" s="1">
        <f>S31+T$42-S$42</f>
        <v>176.90000000000003</v>
      </c>
      <c r="U31" s="1">
        <f>T31+U$42-T$42</f>
        <v>177.3</v>
      </c>
      <c r="V31" t="s">
        <v>39</v>
      </c>
    </row>
    <row r="32" spans="3:22" ht="15">
      <c r="C32" s="5" t="s">
        <v>29</v>
      </c>
      <c r="D32" s="1">
        <f>E32+D34-E34</f>
        <v>168.09999999999997</v>
      </c>
      <c r="E32" s="2">
        <v>167.6</v>
      </c>
      <c r="F32" s="2">
        <v>166.3</v>
      </c>
      <c r="G32" s="11">
        <f>F32+G$34-F$34</f>
        <v>166.09999999999997</v>
      </c>
      <c r="H32" s="11">
        <f>G32+H$34-G$34</f>
        <v>163.29999999999998</v>
      </c>
      <c r="I32" s="11">
        <f>H32+I$34-H$34</f>
        <v>164.99999999999994</v>
      </c>
      <c r="J32" s="2">
        <v>164.7</v>
      </c>
      <c r="K32" s="2">
        <v>166.8</v>
      </c>
      <c r="L32" s="2">
        <v>170.5</v>
      </c>
      <c r="M32" s="2">
        <v>170.4615</v>
      </c>
      <c r="N32" s="2">
        <v>171.5056</v>
      </c>
      <c r="O32" s="2">
        <v>170.9</v>
      </c>
      <c r="P32" s="2">
        <v>171.3</v>
      </c>
      <c r="Q32" s="1">
        <f>P32+Q$34-P$34</f>
        <v>172.5</v>
      </c>
      <c r="R32" s="1">
        <f>Q32+R$34-Q$34</f>
        <v>174.10000000000002</v>
      </c>
      <c r="S32" s="1">
        <f>R32+S$34-R$34</f>
        <v>176.2</v>
      </c>
      <c r="T32" s="1">
        <f>S32+T$34-S$34</f>
        <v>176.70000000000002</v>
      </c>
      <c r="U32" s="1">
        <f>T32+U$34-T$34</f>
        <v>177.80000000000004</v>
      </c>
      <c r="V32" t="s">
        <v>31</v>
      </c>
    </row>
    <row r="33" spans="3:22" ht="15">
      <c r="C33" s="5" t="s">
        <v>30</v>
      </c>
      <c r="D33" s="1">
        <f>E33+D7-E7</f>
        <v>169.78330000000003</v>
      </c>
      <c r="E33" s="1">
        <f>F33+E7-F7</f>
        <v>169.38330000000008</v>
      </c>
      <c r="F33" s="1">
        <f>G33+F7-G7</f>
        <v>169.18330000000003</v>
      </c>
      <c r="G33" s="1">
        <f>H33+G7-H7</f>
        <v>169.0833</v>
      </c>
      <c r="H33" s="1">
        <f>I33+H39-I39</f>
        <v>168.7833</v>
      </c>
      <c r="I33" s="2">
        <v>168.7833</v>
      </c>
      <c r="J33" s="2">
        <v>169.7777</v>
      </c>
      <c r="K33" s="2">
        <v>169.0862</v>
      </c>
      <c r="L33" s="2">
        <v>168.3343</v>
      </c>
      <c r="M33" s="1">
        <f>L33+M$34-L$34</f>
        <v>168.93430000000004</v>
      </c>
      <c r="N33" s="1">
        <f aca="true" t="shared" si="15" ref="N33:U33">M33+N$34-M$34</f>
        <v>170.23430000000002</v>
      </c>
      <c r="O33" s="1">
        <f t="shared" si="15"/>
        <v>173.03430000000003</v>
      </c>
      <c r="P33" s="1">
        <f t="shared" si="15"/>
        <v>173.73430000000002</v>
      </c>
      <c r="Q33" s="1">
        <f t="shared" si="15"/>
        <v>174.9343</v>
      </c>
      <c r="R33" s="1">
        <f t="shared" si="15"/>
        <v>176.53430000000003</v>
      </c>
      <c r="S33" s="1">
        <f t="shared" si="15"/>
        <v>178.6343</v>
      </c>
      <c r="T33" s="1">
        <f t="shared" si="15"/>
        <v>179.13430000000002</v>
      </c>
      <c r="U33" s="1">
        <f t="shared" si="15"/>
        <v>180.23430000000005</v>
      </c>
      <c r="V33" t="s">
        <v>67</v>
      </c>
    </row>
    <row r="34" spans="3:22" ht="15">
      <c r="C34" s="5" t="s">
        <v>31</v>
      </c>
      <c r="D34" s="2">
        <v>167.8</v>
      </c>
      <c r="E34" s="2">
        <v>167.3</v>
      </c>
      <c r="F34" s="2">
        <v>166.8</v>
      </c>
      <c r="G34" s="2">
        <v>166.6</v>
      </c>
      <c r="H34" s="2">
        <v>163.8</v>
      </c>
      <c r="I34" s="2">
        <v>165.5</v>
      </c>
      <c r="J34" s="2">
        <v>166.9</v>
      </c>
      <c r="K34" s="2">
        <v>167.9</v>
      </c>
      <c r="L34" s="2">
        <v>168.6</v>
      </c>
      <c r="M34" s="2">
        <v>169.2</v>
      </c>
      <c r="N34" s="2">
        <v>170.5</v>
      </c>
      <c r="O34" s="2">
        <v>173.3</v>
      </c>
      <c r="P34" s="2">
        <v>174</v>
      </c>
      <c r="Q34" s="2">
        <v>175.2</v>
      </c>
      <c r="R34" s="2">
        <v>176.8</v>
      </c>
      <c r="S34" s="2">
        <v>178.9</v>
      </c>
      <c r="T34" s="2">
        <v>179.4</v>
      </c>
      <c r="U34" s="2">
        <v>180.5</v>
      </c>
      <c r="V34" t="s">
        <v>69</v>
      </c>
    </row>
    <row r="35" spans="3:22" ht="15">
      <c r="C35" s="5" t="s">
        <v>32</v>
      </c>
      <c r="D35" s="1">
        <f>E35+D45-E45</f>
        <v>168.04999999999998</v>
      </c>
      <c r="E35" s="2">
        <v>166.95</v>
      </c>
      <c r="F35" s="2">
        <v>165.4</v>
      </c>
      <c r="G35" s="11">
        <f>F35+G$45-F$45</f>
        <v>165.20000000000002</v>
      </c>
      <c r="H35" s="2">
        <v>167.4</v>
      </c>
      <c r="I35" s="2">
        <v>168.1</v>
      </c>
      <c r="J35" s="2">
        <v>168.1</v>
      </c>
      <c r="K35" s="2">
        <v>169.5</v>
      </c>
      <c r="L35" s="2">
        <v>169.2</v>
      </c>
      <c r="M35" s="2">
        <v>170.5</v>
      </c>
      <c r="N35" s="2">
        <v>170</v>
      </c>
      <c r="O35" s="2">
        <v>173.5</v>
      </c>
      <c r="P35" s="2">
        <v>173.9</v>
      </c>
      <c r="Q35" s="2">
        <v>175.9</v>
      </c>
      <c r="R35" s="2">
        <v>179.8</v>
      </c>
      <c r="S35" s="2">
        <v>180.2</v>
      </c>
      <c r="T35" s="2">
        <v>180.8</v>
      </c>
      <c r="U35" s="2">
        <v>183.2</v>
      </c>
      <c r="V35" t="s">
        <v>42</v>
      </c>
    </row>
    <row r="36" spans="3:22" ht="15">
      <c r="C36" s="5" t="s">
        <v>33</v>
      </c>
      <c r="D36" s="1">
        <f>E36+D44-E44</f>
        <v>161.20170000000002</v>
      </c>
      <c r="E36" s="1">
        <f>F36+E44-F44</f>
        <v>162.0458</v>
      </c>
      <c r="F36" s="2">
        <v>161</v>
      </c>
      <c r="G36" s="2">
        <v>163.7</v>
      </c>
      <c r="H36" s="2">
        <v>162.5</v>
      </c>
      <c r="I36" s="2">
        <v>162.7</v>
      </c>
      <c r="J36" s="2">
        <v>162.6</v>
      </c>
      <c r="K36" s="2">
        <v>163.9</v>
      </c>
      <c r="L36" s="2">
        <v>164</v>
      </c>
      <c r="M36" s="2">
        <v>164.6</v>
      </c>
      <c r="N36" s="2">
        <v>165.1</v>
      </c>
      <c r="O36" s="2">
        <v>165.6</v>
      </c>
      <c r="P36" s="2">
        <v>165.2</v>
      </c>
      <c r="Q36" s="2">
        <v>166.3</v>
      </c>
      <c r="R36" s="2">
        <v>170.8</v>
      </c>
      <c r="S36" s="2">
        <v>174.2</v>
      </c>
      <c r="T36" s="2">
        <v>175.2</v>
      </c>
      <c r="U36" s="2">
        <v>175.6</v>
      </c>
      <c r="V36" t="s">
        <v>41</v>
      </c>
    </row>
    <row r="37" spans="3:22" ht="15">
      <c r="C37" s="5" t="s">
        <v>34</v>
      </c>
      <c r="D37" s="2">
        <v>171.9</v>
      </c>
      <c r="E37" s="2">
        <v>170.05</v>
      </c>
      <c r="F37" s="2">
        <v>169.5</v>
      </c>
      <c r="G37" s="11">
        <f>F37+G$45-F$45</f>
        <v>169.29999999999998</v>
      </c>
      <c r="H37" s="11">
        <f>G37+H$45-G$45</f>
        <v>169.79999999999998</v>
      </c>
      <c r="I37" s="2">
        <v>167.3</v>
      </c>
      <c r="J37" s="11">
        <f>I37+J$45-I$45</f>
        <v>168.3</v>
      </c>
      <c r="K37" s="11">
        <f>J37+K$45-J$45</f>
        <v>169.2</v>
      </c>
      <c r="L37" s="3">
        <f>(K37+M37)/2</f>
        <v>168.25</v>
      </c>
      <c r="M37" s="2">
        <v>167.3</v>
      </c>
      <c r="N37" s="2">
        <v>170.5</v>
      </c>
      <c r="O37" s="2">
        <v>172.3</v>
      </c>
      <c r="P37" s="2">
        <v>172.5</v>
      </c>
      <c r="Q37" s="2">
        <v>174.8</v>
      </c>
      <c r="R37" s="2">
        <v>178</v>
      </c>
      <c r="S37" s="2">
        <v>179.3</v>
      </c>
      <c r="T37" s="2">
        <v>177.5</v>
      </c>
      <c r="U37" s="2">
        <v>178.2</v>
      </c>
      <c r="V37" t="s">
        <v>42</v>
      </c>
    </row>
    <row r="38" spans="3:22" ht="15">
      <c r="C38" s="5" t="s">
        <v>35</v>
      </c>
      <c r="D38" s="2">
        <v>163.9</v>
      </c>
      <c r="E38" s="2">
        <v>163.9</v>
      </c>
      <c r="F38" s="2">
        <v>164</v>
      </c>
      <c r="G38" s="2">
        <v>164.3</v>
      </c>
      <c r="H38" s="2">
        <v>165.2</v>
      </c>
      <c r="I38" s="2">
        <v>165.4</v>
      </c>
      <c r="J38" s="2">
        <v>165.5</v>
      </c>
      <c r="K38" s="2">
        <v>165.9</v>
      </c>
      <c r="L38" s="2">
        <v>166.1</v>
      </c>
      <c r="M38" s="2">
        <v>166.8</v>
      </c>
      <c r="N38" s="2">
        <v>167.8</v>
      </c>
      <c r="O38" s="2">
        <v>168.5</v>
      </c>
      <c r="P38" s="2">
        <v>169.9</v>
      </c>
      <c r="Q38" s="2">
        <v>171.7</v>
      </c>
      <c r="R38" s="2">
        <v>173.175</v>
      </c>
      <c r="S38" s="2">
        <v>174.9</v>
      </c>
      <c r="T38" s="2">
        <v>175.1</v>
      </c>
      <c r="U38" s="2">
        <v>176.5</v>
      </c>
      <c r="V38" t="s">
        <v>69</v>
      </c>
    </row>
    <row r="39" spans="3:22" ht="15">
      <c r="C39" s="5" t="s">
        <v>36</v>
      </c>
      <c r="D39" s="1">
        <f>E39+D7-E7</f>
        <v>169.49999999999997</v>
      </c>
      <c r="E39" s="1">
        <f>F39+E7-F7</f>
        <v>169.10000000000002</v>
      </c>
      <c r="F39" s="1">
        <f>G39+F7-G7</f>
        <v>168.90000000000003</v>
      </c>
      <c r="G39" s="1">
        <f>H39+G7-H7</f>
        <v>168.8</v>
      </c>
      <c r="H39" s="1">
        <f>I39+K65-L65</f>
        <v>168.5</v>
      </c>
      <c r="I39" s="1">
        <f>J39+L65-M65</f>
        <v>168.5</v>
      </c>
      <c r="J39" s="2">
        <v>168.5</v>
      </c>
      <c r="K39" s="2">
        <v>167.26</v>
      </c>
      <c r="L39" s="11">
        <v>168.3</v>
      </c>
      <c r="M39" s="2">
        <v>169.6</v>
      </c>
      <c r="N39" s="2">
        <v>168.1</v>
      </c>
      <c r="O39" s="2">
        <v>168.4</v>
      </c>
      <c r="P39" s="2">
        <v>167.5</v>
      </c>
      <c r="Q39" s="2">
        <v>169.2</v>
      </c>
      <c r="R39" s="2">
        <v>173.7</v>
      </c>
      <c r="S39" s="2">
        <v>177.6</v>
      </c>
      <c r="T39" s="11">
        <v>178.8</v>
      </c>
      <c r="U39" s="2">
        <v>177.3</v>
      </c>
      <c r="V39" t="s">
        <v>68</v>
      </c>
    </row>
    <row r="40" spans="3:22" ht="15">
      <c r="C40" s="5" t="s">
        <v>37</v>
      </c>
      <c r="D40" s="2">
        <v>168</v>
      </c>
      <c r="E40" s="2">
        <v>165.4</v>
      </c>
      <c r="F40" s="2">
        <v>168.1</v>
      </c>
      <c r="G40" s="2">
        <v>160.9</v>
      </c>
      <c r="H40" s="3">
        <f>G40+($J40-$G40)/3</f>
        <v>163.41666666666666</v>
      </c>
      <c r="I40" s="3">
        <f>H40+($J40-$G40)/3</f>
        <v>165.9333333333333</v>
      </c>
      <c r="J40" s="2">
        <v>168.45</v>
      </c>
      <c r="K40" s="2">
        <v>168.7</v>
      </c>
      <c r="L40" s="2">
        <v>169.1</v>
      </c>
      <c r="M40" s="2">
        <v>170</v>
      </c>
      <c r="N40" s="11">
        <f>M40+N$46-M$46</f>
        <v>171.49860000000004</v>
      </c>
      <c r="O40" s="2">
        <v>171.9193</v>
      </c>
      <c r="P40" s="2">
        <v>173.2533</v>
      </c>
      <c r="Q40" s="11">
        <f>P40+Q$46-P$46</f>
        <v>174.2833</v>
      </c>
      <c r="R40" s="2">
        <v>174.9</v>
      </c>
      <c r="S40" s="2">
        <v>175.8</v>
      </c>
      <c r="T40" s="2">
        <v>176.4</v>
      </c>
      <c r="U40" s="2">
        <v>176.6</v>
      </c>
      <c r="V40" t="s">
        <v>43</v>
      </c>
    </row>
    <row r="41" spans="3:22" ht="15">
      <c r="C41" s="5" t="s">
        <v>38</v>
      </c>
      <c r="D41" s="2">
        <v>164.1</v>
      </c>
      <c r="E41" s="2">
        <v>165.8</v>
      </c>
      <c r="F41" s="2">
        <v>164.1</v>
      </c>
      <c r="G41" s="2">
        <v>162</v>
      </c>
      <c r="H41" s="2">
        <v>162.9</v>
      </c>
      <c r="I41" s="2">
        <v>163.1</v>
      </c>
      <c r="J41" s="2">
        <v>163.5</v>
      </c>
      <c r="K41" s="2">
        <v>163.9</v>
      </c>
      <c r="L41" s="2">
        <v>164.7</v>
      </c>
      <c r="M41" s="2">
        <v>165.6</v>
      </c>
      <c r="N41" s="2">
        <v>166.3</v>
      </c>
      <c r="O41" s="2">
        <v>167.3</v>
      </c>
      <c r="P41" s="2">
        <v>168.1</v>
      </c>
      <c r="Q41" s="2">
        <v>169.3</v>
      </c>
      <c r="R41" s="2">
        <v>171.3</v>
      </c>
      <c r="S41" s="2">
        <v>173</v>
      </c>
      <c r="T41" s="2">
        <v>174.1</v>
      </c>
      <c r="U41" s="2">
        <v>174.48</v>
      </c>
      <c r="V41" t="s">
        <v>69</v>
      </c>
    </row>
    <row r="42" spans="3:22" ht="15">
      <c r="C42" s="5" t="s">
        <v>39</v>
      </c>
      <c r="D42" s="2">
        <v>166</v>
      </c>
      <c r="E42" s="2">
        <v>165.1</v>
      </c>
      <c r="F42" s="2">
        <v>164.2</v>
      </c>
      <c r="G42" s="2">
        <v>164.5</v>
      </c>
      <c r="H42" s="2">
        <v>165.3</v>
      </c>
      <c r="I42" s="2">
        <v>166.5</v>
      </c>
      <c r="J42" s="2">
        <v>167.1</v>
      </c>
      <c r="K42" s="2">
        <v>168.5</v>
      </c>
      <c r="L42" s="2">
        <v>169.4</v>
      </c>
      <c r="M42" s="2">
        <v>170.9</v>
      </c>
      <c r="N42" s="2">
        <v>172.6</v>
      </c>
      <c r="O42" s="2">
        <v>173.5</v>
      </c>
      <c r="P42" s="2">
        <v>174.1</v>
      </c>
      <c r="Q42" s="2">
        <v>177.5</v>
      </c>
      <c r="R42" s="2">
        <v>178.7</v>
      </c>
      <c r="S42" s="2">
        <v>182.2</v>
      </c>
      <c r="T42" s="2">
        <v>182.3</v>
      </c>
      <c r="U42" s="2">
        <v>182.7</v>
      </c>
      <c r="V42" t="s">
        <v>69</v>
      </c>
    </row>
    <row r="43" spans="3:22" ht="15">
      <c r="C43" s="5" t="s">
        <v>40</v>
      </c>
      <c r="D43" s="2">
        <v>168.6</v>
      </c>
      <c r="E43" s="2">
        <v>167.5</v>
      </c>
      <c r="F43" s="2">
        <v>168.9</v>
      </c>
      <c r="G43" s="2">
        <v>168</v>
      </c>
      <c r="H43" s="2">
        <v>169.1</v>
      </c>
      <c r="I43" s="2">
        <v>169.7</v>
      </c>
      <c r="J43" s="2">
        <v>170.4</v>
      </c>
      <c r="K43" s="2">
        <v>171.1</v>
      </c>
      <c r="L43" s="2">
        <v>171.1</v>
      </c>
      <c r="M43" s="2">
        <v>172.03</v>
      </c>
      <c r="N43" s="2">
        <v>173.3</v>
      </c>
      <c r="O43" s="2">
        <v>176.25</v>
      </c>
      <c r="P43" s="2">
        <v>176.9</v>
      </c>
      <c r="Q43" s="2">
        <v>177.5</v>
      </c>
      <c r="R43" s="2">
        <v>178.1</v>
      </c>
      <c r="S43" s="2">
        <v>179.3</v>
      </c>
      <c r="T43" s="2">
        <v>179.5</v>
      </c>
      <c r="U43" s="2">
        <v>179.7</v>
      </c>
      <c r="V43" t="s">
        <v>69</v>
      </c>
    </row>
    <row r="44" spans="3:22" ht="15">
      <c r="C44" s="5" t="s">
        <v>41</v>
      </c>
      <c r="D44" s="2">
        <v>165.4935</v>
      </c>
      <c r="E44" s="2">
        <v>166.3376</v>
      </c>
      <c r="F44" s="2">
        <v>165.2918</v>
      </c>
      <c r="G44" s="2">
        <v>163.5393</v>
      </c>
      <c r="H44" s="2">
        <v>164.1601</v>
      </c>
      <c r="I44" s="2">
        <v>164.0659</v>
      </c>
      <c r="J44" s="2">
        <v>164.6878</v>
      </c>
      <c r="K44" s="2">
        <v>164.1613</v>
      </c>
      <c r="L44" s="2">
        <v>164.1498</v>
      </c>
      <c r="M44" s="2">
        <v>163.7737</v>
      </c>
      <c r="N44" s="2">
        <v>164.4906</v>
      </c>
      <c r="O44" s="2">
        <v>164.88</v>
      </c>
      <c r="P44" s="2">
        <v>165.57</v>
      </c>
      <c r="Q44" s="2">
        <v>166.385</v>
      </c>
      <c r="R44" s="2">
        <v>167.41</v>
      </c>
      <c r="S44" s="2">
        <v>169.24</v>
      </c>
      <c r="T44" s="2">
        <v>171.38</v>
      </c>
      <c r="U44" s="2">
        <v>172.13</v>
      </c>
      <c r="V44" t="s">
        <v>69</v>
      </c>
    </row>
    <row r="45" spans="3:22" ht="15">
      <c r="C45" s="5" t="s">
        <v>42</v>
      </c>
      <c r="D45" s="1">
        <f>E45+D43-E43</f>
        <v>167.8</v>
      </c>
      <c r="E45" s="1">
        <f>F45+E43-F43</f>
        <v>166.70000000000002</v>
      </c>
      <c r="F45" s="2">
        <v>168.1</v>
      </c>
      <c r="G45" s="2">
        <v>167.9</v>
      </c>
      <c r="H45" s="2">
        <v>168.4</v>
      </c>
      <c r="I45" s="2">
        <v>169.3</v>
      </c>
      <c r="J45" s="2">
        <v>170.3</v>
      </c>
      <c r="K45" s="2">
        <v>171.2</v>
      </c>
      <c r="L45" s="2">
        <v>172.4</v>
      </c>
      <c r="M45" s="2">
        <v>172.8</v>
      </c>
      <c r="N45" s="2">
        <v>173.2</v>
      </c>
      <c r="O45" s="2">
        <v>168.3</v>
      </c>
      <c r="P45" s="2">
        <v>175.5</v>
      </c>
      <c r="Q45" s="2">
        <v>178.5</v>
      </c>
      <c r="R45" s="2">
        <v>179.3</v>
      </c>
      <c r="S45" s="2">
        <v>180.1</v>
      </c>
      <c r="T45" s="2">
        <v>180</v>
      </c>
      <c r="U45" s="2">
        <v>180.4</v>
      </c>
      <c r="V45" s="12" t="s">
        <v>40</v>
      </c>
    </row>
    <row r="46" spans="3:22" ht="15">
      <c r="C46" s="5" t="s">
        <v>43</v>
      </c>
      <c r="D46" s="2">
        <v>169.7</v>
      </c>
      <c r="E46" s="2">
        <v>169.1</v>
      </c>
      <c r="F46" s="2">
        <v>166.7</v>
      </c>
      <c r="G46" s="2">
        <v>166.5</v>
      </c>
      <c r="H46" s="2">
        <v>165.6</v>
      </c>
      <c r="I46" s="2">
        <v>166.6</v>
      </c>
      <c r="J46" s="2">
        <v>167.15</v>
      </c>
      <c r="K46" s="2">
        <v>167.95</v>
      </c>
      <c r="L46" s="2">
        <v>167.4</v>
      </c>
      <c r="M46" s="2">
        <v>169.3672</v>
      </c>
      <c r="N46" s="2">
        <v>170.8658</v>
      </c>
      <c r="O46" s="2">
        <v>171</v>
      </c>
      <c r="P46" s="2">
        <v>173.87</v>
      </c>
      <c r="Q46" s="2">
        <v>174.9</v>
      </c>
      <c r="R46" s="2">
        <v>176</v>
      </c>
      <c r="S46" s="2">
        <v>176.9</v>
      </c>
      <c r="T46" s="2">
        <v>177.1</v>
      </c>
      <c r="U46" s="2">
        <v>176.83</v>
      </c>
      <c r="V46" t="s">
        <v>69</v>
      </c>
    </row>
    <row r="48" ht="15">
      <c r="A48" s="9" t="s">
        <v>73</v>
      </c>
    </row>
    <row r="49" ht="15">
      <c r="A49" s="6" t="s">
        <v>44</v>
      </c>
    </row>
    <row r="50" ht="15">
      <c r="A50" s="4" t="s">
        <v>47</v>
      </c>
    </row>
    <row r="51" ht="15">
      <c r="A51" t="s">
        <v>45</v>
      </c>
    </row>
    <row r="52" ht="15">
      <c r="A52" s="7" t="s">
        <v>46</v>
      </c>
    </row>
    <row r="53" ht="15">
      <c r="A53" s="11" t="s">
        <v>72</v>
      </c>
    </row>
    <row r="54" ht="15">
      <c r="A54" t="s">
        <v>71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wwlst01</cp:lastModifiedBy>
  <cp:lastPrinted>2010-01-05T16:31:40Z</cp:lastPrinted>
  <dcterms:created xsi:type="dcterms:W3CDTF">2009-12-20T08:43:08Z</dcterms:created>
  <dcterms:modified xsi:type="dcterms:W3CDTF">2010-10-26T14:47:02Z</dcterms:modified>
  <cp:category/>
  <cp:version/>
  <cp:contentType/>
  <cp:contentStatus/>
</cp:coreProperties>
</file>