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\Desktop\Arbeit\Uni\Website Prove\SET_PT\"/>
    </mc:Choice>
  </mc:AlternateContent>
  <xr:revisionPtr revIDLastSave="0" documentId="13_ncr:1_{AB486FC6-F6E7-4ACB-8CB7-6717D23EF295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PROVE Self-Evaluation" sheetId="1" r:id="rId1"/>
  </sheets>
  <definedNames>
    <definedName name="_xlnm.Print_Area" localSheetId="0">'PROVE Self-Evaluation'!$A$1:$S$147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9" i="1" l="1"/>
  <c r="E169" i="1"/>
  <c r="G145" i="1"/>
  <c r="G142" i="1"/>
  <c r="G137" i="1"/>
  <c r="G136" i="1"/>
  <c r="G134" i="1"/>
  <c r="G131" i="1"/>
  <c r="F168" i="1" s="1"/>
  <c r="G130" i="1"/>
  <c r="G128" i="1"/>
  <c r="G124" i="1"/>
  <c r="F167" i="1" s="1"/>
  <c r="G121" i="1"/>
  <c r="G119" i="1"/>
  <c r="G116" i="1"/>
  <c r="F166" i="1" s="1"/>
  <c r="G115" i="1"/>
  <c r="G113" i="1"/>
  <c r="G111" i="1"/>
  <c r="G107" i="1"/>
  <c r="F165" i="1" s="1"/>
  <c r="G104" i="1"/>
  <c r="G101" i="1"/>
  <c r="G98" i="1"/>
  <c r="G95" i="1"/>
  <c r="G88" i="1"/>
  <c r="G87" i="1"/>
  <c r="G83" i="1"/>
  <c r="G79" i="1"/>
  <c r="G76" i="1"/>
  <c r="G67" i="1"/>
  <c r="G66" i="1"/>
  <c r="G61" i="1"/>
  <c r="G59" i="1"/>
  <c r="G55" i="1"/>
  <c r="G49" i="1"/>
  <c r="G48" i="1"/>
  <c r="G43" i="1"/>
  <c r="G40" i="1"/>
  <c r="G34" i="1"/>
  <c r="G8" i="1"/>
  <c r="G37" i="1"/>
  <c r="G30" i="1"/>
  <c r="G27" i="1"/>
  <c r="G20" i="1"/>
  <c r="G12" i="1"/>
  <c r="G14" i="1"/>
  <c r="G3" i="1"/>
  <c r="G36" i="1" l="1"/>
  <c r="G123" i="1"/>
  <c r="F155" i="1" s="1"/>
  <c r="G106" i="1"/>
  <c r="F154" i="1" s="1"/>
  <c r="G2" i="1"/>
  <c r="E160" i="1" l="1"/>
  <c r="E161" i="1"/>
  <c r="E162" i="1"/>
  <c r="E163" i="1"/>
  <c r="E164" i="1"/>
  <c r="E165" i="1"/>
  <c r="E166" i="1"/>
  <c r="E167" i="1"/>
  <c r="E168" i="1"/>
  <c r="E159" i="1"/>
  <c r="E154" i="1"/>
  <c r="E153" i="1"/>
  <c r="E152" i="1"/>
  <c r="F164" i="1"/>
  <c r="F163" i="1"/>
  <c r="F162" i="1"/>
  <c r="F161" i="1"/>
  <c r="F153" i="1"/>
  <c r="F160" i="1"/>
  <c r="F152" i="1"/>
  <c r="F159" i="1"/>
  <c r="E210" i="1" l="1"/>
  <c r="E231" i="1"/>
  <c r="E225" i="1"/>
  <c r="E241" i="1"/>
  <c r="E228" i="1"/>
  <c r="E220" i="1"/>
  <c r="E215" i="1"/>
  <c r="E246" i="1"/>
  <c r="E243" i="1" a="1"/>
  <c r="E243" i="1" s="1"/>
  <c r="E240" i="1" a="1"/>
  <c r="E240" i="1" s="1"/>
  <c r="E236" i="1" a="1"/>
  <c r="E236" i="1" s="1"/>
  <c r="E232" i="1"/>
  <c r="E248" i="1"/>
  <c r="E247" i="1"/>
  <c r="E245" i="1"/>
  <c r="E244" i="1"/>
  <c r="E242" i="1"/>
  <c r="E238" i="1"/>
  <c r="E237" i="1"/>
  <c r="E235" i="1"/>
  <c r="E234" i="1"/>
  <c r="E233" i="1"/>
  <c r="E230" i="1"/>
  <c r="E229" i="1"/>
  <c r="E227" i="1"/>
  <c r="E226" i="1"/>
  <c r="E224" i="1"/>
  <c r="E223" i="1"/>
  <c r="E222" i="1"/>
  <c r="E221" i="1"/>
  <c r="E219" i="1"/>
  <c r="E218" i="1"/>
  <c r="E217" i="1"/>
  <c r="E216" i="1"/>
  <c r="E211" i="1"/>
  <c r="E214" i="1"/>
  <c r="E213" i="1"/>
  <c r="E212" i="1"/>
  <c r="E202" i="1"/>
  <c r="E239" i="1" l="1"/>
  <c r="E209" i="1"/>
  <c r="E208" i="1"/>
  <c r="E207" i="1"/>
  <c r="E206" i="1"/>
  <c r="E204" i="1"/>
  <c r="E203" i="1"/>
  <c r="E205" i="1" l="1"/>
  <c r="E201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<sst xmlns="http://schemas.openxmlformats.org/spreadsheetml/2006/main" count="386" uniqueCount="335">
  <si>
    <t>Strategies and Policies</t>
  </si>
  <si>
    <t>Procedures and Validation Standards</t>
  </si>
  <si>
    <t>Context and Institutional Framework</t>
  </si>
  <si>
    <t>Professional Fields and Subject Matter Expertise</t>
  </si>
  <si>
    <t>Addressees</t>
  </si>
  <si>
    <t>Field Specific Stakeholder</t>
  </si>
  <si>
    <t>Motivation and Empowerment</t>
  </si>
  <si>
    <t>Didactics and Methods</t>
  </si>
  <si>
    <t>Learning/Vocational Guidance</t>
  </si>
  <si>
    <t>Communicative skills</t>
  </si>
  <si>
    <t>(Formative) Feedback</t>
  </si>
  <si>
    <t>Diversity</t>
  </si>
  <si>
    <t>Target Group Orientation</t>
  </si>
  <si>
    <t>Diagnostic and Translation Competence</t>
  </si>
  <si>
    <t>Competence Documentation</t>
  </si>
  <si>
    <t>Certification</t>
  </si>
  <si>
    <t>Quality assurance and development</t>
  </si>
  <si>
    <t>Quality criteria</t>
  </si>
  <si>
    <t>Person Centricity</t>
  </si>
  <si>
    <t xml:space="preserve">Lifelong Learning Orientation  </t>
  </si>
  <si>
    <t>Professional Identification</t>
  </si>
  <si>
    <t>Ambiguity Tolerance</t>
  </si>
  <si>
    <t>4a. Self-Regulation</t>
  </si>
  <si>
    <t>Role and Context Awareness</t>
  </si>
  <si>
    <t>Commitment and Distance</t>
  </si>
  <si>
    <t>4b. Professional Development</t>
  </si>
  <si>
    <t>Self-Reflection</t>
  </si>
  <si>
    <t>Continuous Learning</t>
  </si>
  <si>
    <t>Enthusiasm</t>
  </si>
  <si>
    <t>Self-Efficacy Beliefs</t>
  </si>
  <si>
    <t>1a.1</t>
  </si>
  <si>
    <t>1a.2</t>
  </si>
  <si>
    <t>1a.3</t>
  </si>
  <si>
    <t>1a.4</t>
  </si>
  <si>
    <t>1a.5</t>
  </si>
  <si>
    <t>1a.6</t>
  </si>
  <si>
    <t>1a.7</t>
  </si>
  <si>
    <t>1b.1</t>
  </si>
  <si>
    <t>1b.2</t>
  </si>
  <si>
    <t>1b.3</t>
  </si>
  <si>
    <t>1b.5</t>
  </si>
  <si>
    <t>1b.6</t>
  </si>
  <si>
    <t>1b.7</t>
  </si>
  <si>
    <t>1b.8</t>
  </si>
  <si>
    <t>1b.9</t>
  </si>
  <si>
    <t>1b.10</t>
  </si>
  <si>
    <t>1b.11</t>
  </si>
  <si>
    <t>1b.12</t>
  </si>
  <si>
    <t>1b.13</t>
  </si>
  <si>
    <t>1b.14</t>
  </si>
  <si>
    <t>1b.15</t>
  </si>
  <si>
    <t>1b.16</t>
  </si>
  <si>
    <t>1b.17</t>
  </si>
  <si>
    <t>1b.18</t>
  </si>
  <si>
    <t>1b.19</t>
  </si>
  <si>
    <t>2a.2</t>
  </si>
  <si>
    <t>2a.3</t>
  </si>
  <si>
    <t>2a.4</t>
  </si>
  <si>
    <t>2a.5</t>
  </si>
  <si>
    <t>2a.6</t>
  </si>
  <si>
    <t>2a.7</t>
  </si>
  <si>
    <t>2a.8</t>
  </si>
  <si>
    <t>2a.9</t>
  </si>
  <si>
    <t>2a.10</t>
  </si>
  <si>
    <t>2b.1</t>
  </si>
  <si>
    <t>2b.2</t>
  </si>
  <si>
    <t>2b.3</t>
  </si>
  <si>
    <t>2b.4</t>
  </si>
  <si>
    <t>2b.5</t>
  </si>
  <si>
    <t>2b.6</t>
  </si>
  <si>
    <t>2b.7</t>
  </si>
  <si>
    <t>2b.8</t>
  </si>
  <si>
    <t>2b.9</t>
  </si>
  <si>
    <t>2c.10</t>
  </si>
  <si>
    <t>2c.11</t>
  </si>
  <si>
    <t>2c.12</t>
  </si>
  <si>
    <t>2c.13</t>
  </si>
  <si>
    <t>2c.14</t>
  </si>
  <si>
    <t>2c.15</t>
  </si>
  <si>
    <t>2c.16</t>
  </si>
  <si>
    <t>2b.10</t>
  </si>
  <si>
    <t>2b.11</t>
  </si>
  <si>
    <t>2b.12</t>
  </si>
  <si>
    <t>2b.13</t>
  </si>
  <si>
    <t>2b.14</t>
  </si>
  <si>
    <t>2b.15</t>
  </si>
  <si>
    <t>2b.16</t>
  </si>
  <si>
    <t>2c.1</t>
  </si>
  <si>
    <t>2c.2</t>
  </si>
  <si>
    <t>2c.3</t>
  </si>
  <si>
    <t>2c.4</t>
  </si>
  <si>
    <t>2c.5</t>
  </si>
  <si>
    <t>2c.6</t>
  </si>
  <si>
    <t>2c.7</t>
  </si>
  <si>
    <t>2c.8</t>
  </si>
  <si>
    <t>2c.9</t>
  </si>
  <si>
    <t>2c.17</t>
  </si>
  <si>
    <t>2c.18</t>
  </si>
  <si>
    <t>2c,19</t>
  </si>
  <si>
    <t>2d.1</t>
  </si>
  <si>
    <t>2d.2</t>
  </si>
  <si>
    <t>2d.3</t>
  </si>
  <si>
    <t>2d.4</t>
  </si>
  <si>
    <t>2d.5</t>
  </si>
  <si>
    <t>2d.6</t>
  </si>
  <si>
    <t>2d.7</t>
  </si>
  <si>
    <t>2d.8</t>
  </si>
  <si>
    <t>3a.1</t>
  </si>
  <si>
    <t>3a.2</t>
  </si>
  <si>
    <t>3a.3</t>
  </si>
  <si>
    <t>3a.4</t>
  </si>
  <si>
    <t>3b.1</t>
  </si>
  <si>
    <t>3b.2</t>
  </si>
  <si>
    <t>3b.3</t>
  </si>
  <si>
    <t>3b.4</t>
  </si>
  <si>
    <t>3a.5</t>
  </si>
  <si>
    <t>3a.6</t>
  </si>
  <si>
    <t>4a.1</t>
  </si>
  <si>
    <t>4a.2</t>
  </si>
  <si>
    <t>4a.3</t>
  </si>
  <si>
    <t>4a.4</t>
  </si>
  <si>
    <t>4a.5</t>
  </si>
  <si>
    <t>4b.1</t>
  </si>
  <si>
    <t>4b.2</t>
  </si>
  <si>
    <t>4b.3</t>
  </si>
  <si>
    <t>4b.4</t>
  </si>
  <si>
    <t>4c.1</t>
  </si>
  <si>
    <t>4c.2</t>
  </si>
  <si>
    <t>4c.3</t>
  </si>
  <si>
    <t>4c.4</t>
  </si>
  <si>
    <t>4c.5</t>
  </si>
  <si>
    <t>4c.6</t>
  </si>
  <si>
    <t>4c.7</t>
  </si>
  <si>
    <t>3a.7</t>
  </si>
  <si>
    <t>2a.1</t>
  </si>
  <si>
    <t>1a. Theoretical knowledge</t>
  </si>
  <si>
    <t>1b. Field-specific Knowledge</t>
  </si>
  <si>
    <t>1b.4</t>
  </si>
  <si>
    <t>2a. Guidance and Counselling in VPL</t>
  </si>
  <si>
    <t>(Self-) Assessment Methods</t>
  </si>
  <si>
    <t>2d. Quality Management</t>
  </si>
  <si>
    <t>2e. Networking and Collaboration</t>
  </si>
  <si>
    <t>3. Professional Values and Attitude</t>
  </si>
  <si>
    <t>3a. Professional Ethics</t>
  </si>
  <si>
    <t>3b. Professional Beliefs</t>
  </si>
  <si>
    <t>Educational and Social Values</t>
  </si>
  <si>
    <t>4. Professional Self-Management</t>
  </si>
  <si>
    <t>4c. Motivation and Orientation </t>
  </si>
  <si>
    <t>Cooperation</t>
  </si>
  <si>
    <t>Management</t>
  </si>
  <si>
    <t>19</t>
  </si>
  <si>
    <t>1. Validation- and Field-Specific Knowledge</t>
  </si>
  <si>
    <t>2b. Communication and Interaction</t>
  </si>
  <si>
    <t>2 Practical Skills and Knowledge</t>
  </si>
  <si>
    <t>2c. (Diagnosis and) Competence Assessment</t>
  </si>
  <si>
    <t>1a.8</t>
  </si>
  <si>
    <t>1a. Theoretical Knowledge</t>
  </si>
  <si>
    <t>2. Practical Skills and Knowledge</t>
  </si>
  <si>
    <t>2d.9</t>
  </si>
  <si>
    <t>2d.10</t>
  </si>
  <si>
    <t>2d.11</t>
  </si>
  <si>
    <t>2d.12</t>
  </si>
  <si>
    <t>2d.13</t>
  </si>
  <si>
    <t>2d.14</t>
  </si>
  <si>
    <t>2d.15</t>
  </si>
  <si>
    <t xml:space="preserve">PROVE-homepage: https://uni-tuebingen.de/en/174546 </t>
  </si>
  <si>
    <t>Please cite this document as follows: "PROVE Erasmus+ Strategic Partnership (2021), PROVE Self-Evaluation Tool, License: CC BY-SA 4.0."</t>
  </si>
  <si>
    <r>
      <rPr>
        <sz val="14"/>
        <rFont val="Calibri"/>
        <family val="2"/>
        <scheme val="minor"/>
      </rPr>
      <t xml:space="preserve">This publication is licensed under </t>
    </r>
    <r>
      <rPr>
        <u/>
        <sz val="14"/>
        <color theme="10"/>
        <rFont val="Calibri"/>
        <family val="2"/>
        <scheme val="minor"/>
      </rPr>
      <t>CC BY-SA 4.0</t>
    </r>
  </si>
  <si>
    <t>Aspetos</t>
  </si>
  <si>
    <t>N.º</t>
  </si>
  <si>
    <t>Descrição</t>
  </si>
  <si>
    <t>Estratégias e Políticas</t>
  </si>
  <si>
    <t>Estou ciente de que a VPL é parte de uma estratégia de validação nacional e internacional e de recentes desenvolvimentos na área.</t>
  </si>
  <si>
    <t>Tenho conhecimento acerca de como estimular e promover a VPL.</t>
  </si>
  <si>
    <t>Escolha definida:
0, 1, 2, 3 or 4</t>
  </si>
  <si>
    <t>Enquadramento Contextual e Institucional</t>
  </si>
  <si>
    <t>Tenho capacidade de pesquisar informação atual e relevante referente à VPL.</t>
  </si>
  <si>
    <t>Consigo desenvolver técnicas/ abordagens/ estratégias apropriadas relartivas à VPL e aos seus instrumentos.</t>
  </si>
  <si>
    <t>Tenho conhecimento das normas da estrutura e classificação das áreas ocupacionais.</t>
  </si>
  <si>
    <t>Na minha especialidade, tenho conhecimento do conjunto de competências subjacentes e respetivos indicadores de avaliação.</t>
  </si>
  <si>
    <t>Compreendo a abordagem da validação e instrumentos da UE  e integro-os no meu trabalho de profissional de validação.</t>
  </si>
  <si>
    <t>Consigo aplicar recentes desenvolvimentos relativos à VPL na minha prática de VPL.</t>
  </si>
  <si>
    <t>Destinatários</t>
  </si>
  <si>
    <t>Consigo lidar eficazmente com necessidades especiais e exigências dos destinatários ou beneficiários (candidatos, potenciais clientes, etc.) no processo de VPL.</t>
  </si>
  <si>
    <t xml:space="preserve">Tenho conhecimento sobre as partes interessadas específicas e as suas exigências e requisitos. </t>
  </si>
  <si>
    <t xml:space="preserve">Estou ligado(a) às redes disponíveis no meu país para os processos de validação. </t>
  </si>
  <si>
    <t xml:space="preserve">Tenho conhecimento sobre como mobilizar recursos internos e externos relacionados com as atividades de validação. </t>
  </si>
  <si>
    <t>Procedimentos e Normas de Validação</t>
  </si>
  <si>
    <t>Consigo desenvolver, escolher e aplicar os métodos e técnicas de motivação para capacitar as pessoas no seu acesso à validação e durante o processo de validação.</t>
  </si>
  <si>
    <t>Tenho conhecimentos e experiência com os princípios de orientação, aspetos motivacinais e o impacto dos processos de validação.</t>
  </si>
  <si>
    <t>Didática &amp; Métodos</t>
  </si>
  <si>
    <t>Tenho conhecimento teórico e prático de como integrar atividades de aprendizagem em ofertas de validação e projetar processos de ensino/aprendizagem.</t>
  </si>
  <si>
    <t>Sou capaz de aconselhar os participantes sobre os conceitos, métodos e meios de aprendizagem apropriados para alcançar os reultados de aprendizagem pretendidos (orientação por competências).</t>
  </si>
  <si>
    <t xml:space="preserve">Sou capaz de identificar, em conjunto com o participante, a situação porfissional individual e as competências do participante, bem como o apoio vocacional e as necessidades de aprendizagem do participante. </t>
  </si>
  <si>
    <t>Sou capaz de apoiar o participante no desenvolvimento das suas competências de autoaprendizagem.</t>
  </si>
  <si>
    <t>Tenho conhecimento sobre teorias e métodos de orientação e aconselhamento e sobre métodos que estimulam o autocontrolo das competências dos participantes.</t>
  </si>
  <si>
    <t>Tenho conhecimento teórico e prático de como a orientação/ aconselhamento pode ser integrado de forma adequada nos serviços de validação.</t>
  </si>
  <si>
    <t>Conhecimentos do  Campo Profissional</t>
  </si>
  <si>
    <t>Aptidões de Comunicação</t>
  </si>
  <si>
    <t xml:space="preserve">Sou capaz de moderar e controlar processos de comunicação com o objetivo de ativar e utilizar o potencial de desempenho do(s) participante(s). </t>
  </si>
  <si>
    <t xml:space="preserve">Sou capaz de criar um ambiente de comunicação de confiança, quer na orientação, quer na avaliação. </t>
  </si>
  <si>
    <t>Sou capaz de lidar construtivamente com perturbações e silêncio dos participantes.</t>
  </si>
  <si>
    <t>Feedback (Formativo)</t>
  </si>
  <si>
    <t xml:space="preserve">Reconheço a importância de identificar novos campos de aprendizagem e identificar oportunidades de desenvolvimento para os participantes. </t>
  </si>
  <si>
    <t>Tenho conhecimento teórico e prático dos métodos e instrumentos de avaliação e feedback e de como usá-los numa situação específica.</t>
  </si>
  <si>
    <t>Diversidade</t>
  </si>
  <si>
    <t xml:space="preserve">Sou capaz de alinhar continuamente todas as atividades de validação (planeamento e implementação) com as necessidades, expectativas e requisitos dos participantes. </t>
  </si>
  <si>
    <t xml:space="preserve">Tenho conhecimentos teóricos e práticos sobre o grupo-alvo com o qual trabalho. </t>
  </si>
  <si>
    <t>Sei como transferir métodos e técnicas para novos grupos-alvo ou contextos de validação.</t>
  </si>
  <si>
    <t>Escolha definida:
0, 1, 2, 3 ou 4</t>
  </si>
  <si>
    <r>
      <t xml:space="preserve">Métodos de (Auto) </t>
    </r>
    <r>
      <rPr>
        <b/>
        <sz val="14"/>
        <color rgb="FF000000"/>
        <rFont val="Calibri"/>
        <family val="2"/>
      </rPr>
      <t>Avaliação</t>
    </r>
  </si>
  <si>
    <t xml:space="preserve">Sou capaz de orientar o participante no que respeita à identificação de pontos fortes e pontos fracos e fornecer desafios e/ ou sugestões para um posterior desenvolvimento.  </t>
  </si>
  <si>
    <t>Tenho conhecimentos sobre teorias e abordagens de (auto-) avaliação.</t>
  </si>
  <si>
    <t xml:space="preserve">Estou ciente de que a avaliação pode servir diferentes propósitos: para aprender, para empregabilidade, para selecionar ou para traçar um perfil. </t>
  </si>
  <si>
    <t xml:space="preserve">Competências de
Diagnóstico e
Tradução </t>
  </si>
  <si>
    <t xml:space="preserve">Sou capaz de traduzir as habilidades dos participantes em terminologia de competências e a comparação dos resultados da validação das competências do indivíduo com pontos específicos de referência e / ou referenciais. </t>
  </si>
  <si>
    <t>Competências de Documentação</t>
  </si>
  <si>
    <t xml:space="preserve">Tenho conhecimentos estratégicos sobre como transferir instrumentos da avaliação/validação para outros domínios da vida e do trabalho, em novos grupos-alvo ou contextos de validação, e como combiná-los com outras abordagens. </t>
  </si>
  <si>
    <t>Sou capaz de conceber, construir, aplicar e avaliar, de forma apropriada, a documentação dos processos, ferramentas, e métodos (orientada para o participante, contexto e situação específica, de acordo com o respetivo propósito).</t>
  </si>
  <si>
    <t>Tenho conhecimentos sobre a proteção de dados e regulamentos de segurança, regras e requisitos referentes ao processo da VPL.</t>
  </si>
  <si>
    <t>Certificação</t>
  </si>
  <si>
    <t xml:space="preserve">Gestão da Qualidade </t>
  </si>
  <si>
    <t>Estou ciente da importância da qualidade de gestão na garantia da qualidade organizacional, de avaliação e dos procedimentos de validação.</t>
  </si>
  <si>
    <t xml:space="preserve">Tenho conhecimento sobre os critérios da qualidade e sobre o controlo da qualidade dos procedimentos de validação tais como: o da informação, o da orientação, o do aconselhamento, o da avaliação de competências, documentação e certificação. </t>
  </si>
  <si>
    <t xml:space="preserve">Sou capaz de operar de acordo com os referenciais da qualidade. </t>
  </si>
  <si>
    <t>Tenho conhecimento sobre as diferentes expectativas e requisitos para a validação de diferentes atores e o conhecimento sobre os diferentes fatores que influenciam a qualidade do trabalho de validação.</t>
  </si>
  <si>
    <t>Sou capaz de lidar profissionalmente com os dois lados da qualidade do processo de validação - flexibilidade, individualização e julgamento, por um lado, e normalização, confiabilidade e medição, por outro.</t>
  </si>
  <si>
    <t>Tenho conhecimento sobre a proteção de dados e a capacidade de aplicar as diretivas relativas à proteção de dados.</t>
  </si>
  <si>
    <t>Cooperação</t>
  </si>
  <si>
    <r>
      <t>Nas minhas atividades de validação, sou capaz de cooperar e trabalhar em rede com as partes interessadas, parceiros de cooperação, especialistas de campo, equipas, redes de trabalho relevantes para trocar conhecimentos e experiências e para garantir uma eficaz utilização de recursos.</t>
    </r>
    <r>
      <rPr>
        <sz val="12"/>
        <color rgb="FF000000"/>
        <rFont val="Calibri"/>
        <family val="2"/>
      </rPr>
      <t xml:space="preserve"> </t>
    </r>
  </si>
  <si>
    <t>Gestão (de Projeto)</t>
  </si>
  <si>
    <t>Sou capaz de gerir projetos, organização(ões) e interfaces da VPL de acordo com os respetivos objetivos.</t>
  </si>
  <si>
    <r>
      <t xml:space="preserve">Secção 2d. Gestão &amp; Coordenação
</t>
    </r>
    <r>
      <rPr>
        <sz val="14"/>
        <color rgb="FF000000"/>
        <rFont val="Calibri"/>
        <family val="2"/>
      </rPr>
      <t xml:space="preserve">O(a) profissional de validação tem aptidões práticas e conhecimento em gestão e coordenação, relevantes para a conceção, implementação e avaliação das atividades da VPL em contexto profissional. </t>
    </r>
  </si>
  <si>
    <r>
      <t xml:space="preserve">3. Aptidões e Valores Profissionais (2 secções)
</t>
    </r>
    <r>
      <rPr>
        <sz val="18"/>
        <color rgb="FF000000"/>
        <rFont val="Calibri"/>
        <family val="2"/>
      </rPr>
      <t>O(a) professional de validação modela as suas ações tendo por base os valores éticos e uma visão pessoal nas práticas da VPL e pode tornar estas ações explícitas e justificáveis para todos os participantes e partes interessadas envolvidos.</t>
    </r>
  </si>
  <si>
    <t>Valores Educacionais e Sociais</t>
  </si>
  <si>
    <t>Eu valorizo bastante as próprias ideias e valores sobre as pessoas (por exemplo, participantes) e a interação social e educacional.</t>
  </si>
  <si>
    <t>Trato os meus participantes com respeito e apreço, de forma a que eles (1) compreendam e tenham empatia com os sentimentos e preocupações dos outros, (2) estejam abertos a novas perspectivas/ ideias e (3) ajam de forma fidedigna e confiável.</t>
  </si>
  <si>
    <t>Centralidade na Pessoa</t>
  </si>
  <si>
    <t>Apoio a convicção de que o ser humano possui um potencial inerente ao seu desenvolvimento pessoal e modelação construtiva da sua vida, que pode revelar e ser atigindo em encontros entre pessoas.</t>
  </si>
  <si>
    <t xml:space="preserve">Tenho uma orientação holística considerando os participantes como indivíduos, considerando as valorizações dos seus recursos
e caminhos de aprendizagem, tal como o interesse no seu desenvolvimento individual. </t>
  </si>
  <si>
    <t>Orientação
para a Aprendizagem ao
Longo da Vida</t>
  </si>
  <si>
    <t xml:space="preserve">Acredito firmemente que as pessoas aprendem e evoluem ao longo da vida, que aprendem o que querem aprender e que podemos oferecer apoio na sua aprendizagem autodirigida.   </t>
  </si>
  <si>
    <t>Identificação Profissional</t>
  </si>
  <si>
    <t>Valorizo o desenvolvimento de uma autoimagem profissional e uma identificação com a profissão do profissional de validação,  em particular com o papel do profissional de validação na educação contínua e de adultos.</t>
  </si>
  <si>
    <t>Tolerância à Ambiguidade</t>
  </si>
  <si>
    <r>
      <t xml:space="preserve">Secção 3b. Crenças Profissionais
</t>
    </r>
    <r>
      <rPr>
        <sz val="14"/>
        <color rgb="FF000000"/>
        <rFont val="Calibri"/>
        <family val="2"/>
      </rPr>
      <t>O(a) professional de validação modela as suas ações com base na sua visão pessoal nas práticas da VPL e pode tornar estas ações  explícitas e justificáveis a todos os participantes e partes interessadas.</t>
    </r>
  </si>
  <si>
    <r>
      <t xml:space="preserve">Secção 3a. Ética Profissional
</t>
    </r>
    <r>
      <rPr>
        <sz val="14"/>
        <color rgb="FF000000"/>
        <rFont val="Calibri"/>
        <family val="2"/>
      </rPr>
      <t xml:space="preserve">O(a) profissional de validação modela as suas ações tendo por base os valores éticos na sua prática da VPL e pode tornar estas ações explícitas e justificáveis para todos os participantes e partes interessadas envolvidos.  </t>
    </r>
  </si>
  <si>
    <r>
      <t xml:space="preserve">Secção 2c. Diagnóstico e Avaliação de Competências
</t>
    </r>
    <r>
      <rPr>
        <sz val="14"/>
        <color rgb="FF000000"/>
        <rFont val="Calibri"/>
        <family val="2"/>
      </rPr>
      <t xml:space="preserve">O(a) profissional de validação tem aptidões práticas e conhecimento em (diagnóstico e) avaliação de competências, relevantes para a conceção, implementação e avaliação das atividades da VPL em contexto profissional. </t>
    </r>
  </si>
  <si>
    <r>
      <t xml:space="preserve">Section 2b. Comunicação e Interação
</t>
    </r>
    <r>
      <rPr>
        <sz val="14"/>
        <color rgb="FF000000"/>
        <rFont val="Calibri"/>
        <family val="2"/>
      </rPr>
      <t xml:space="preserve">O(a) profissional de validação tem aptidões práticas, de comunicação e interação relevantes para a </t>
    </r>
    <r>
      <rPr>
        <sz val="14"/>
        <rFont val="Calibri"/>
        <family val="2"/>
      </rPr>
      <t>conceção</t>
    </r>
    <r>
      <rPr>
        <sz val="14"/>
        <color rgb="FF000000"/>
        <rFont val="Calibri"/>
        <family val="2"/>
      </rPr>
      <t>, implementação e avaliação das atividades da VPL em contexto profissional.</t>
    </r>
  </si>
  <si>
    <r>
      <t xml:space="preserve">Secção 2a. Orientação e Aconselhamento na VPL
</t>
    </r>
    <r>
      <rPr>
        <sz val="14"/>
        <color rgb="FF000000"/>
        <rFont val="Calibri"/>
        <family val="2"/>
      </rPr>
      <t xml:space="preserve">O(a) profissional de validação tem aptidões práticas e conhecimentos na orientação e aconselhamento relevantes para a </t>
    </r>
    <r>
      <rPr>
        <sz val="14"/>
        <rFont val="Calibri"/>
        <family val="2"/>
      </rPr>
      <t>conceção</t>
    </r>
    <r>
      <rPr>
        <sz val="14"/>
        <color rgb="FF000000"/>
        <rFont val="Calibri"/>
        <family val="2"/>
      </rPr>
      <t>, implementação e avaliação das atividades da VPL em contexto profissional.</t>
    </r>
  </si>
  <si>
    <t>Estou ciente de que a minha atividade profissional vem acompanhada de requisitos contraditórios e não de uma condição que pode ser alcançada ou dominada, e por isso leva-me a atuar profissionalmente sempre e em situações novas e únicas.</t>
  </si>
  <si>
    <r>
      <t xml:space="preserve">4. Autogestão Professional (3 secções)
</t>
    </r>
    <r>
      <rPr>
        <sz val="16"/>
        <color rgb="FF000000"/>
        <rFont val="Calibri"/>
        <family val="2"/>
      </rPr>
      <t xml:space="preserve">O(a) profissional de validação ganha, tanto a trabalhar em conjunto, como em atividades individuais, novas perspetivas relativamente aos aspetos profissionais, pedagógicos e multidisciplinares em prol do seu desenvolvimento e da organização. O(a) profissional de validação participa em redes (de aprendizagem) dentro e fora do seu próprio contexto da VPL. </t>
    </r>
  </si>
  <si>
    <t>4a. Autorregulação</t>
  </si>
  <si>
    <t>Estou ciente e analiso criticamente as diversas expectativas, necessidades e responsabilidades do meu próprio papel enquanto profissional de validação em situações com diferentes destinatários e em diferentes contextos.</t>
  </si>
  <si>
    <t>Estou ciente da importância de ser claro(a) sobre os limites estabelecidos para as minhas funções de validação, que devo cumprir e dar resposta de forma produtiva.</t>
  </si>
  <si>
    <t>Tenho de estar aberto(a) a coisas novas, relativas ao processo de validação, e estar pronto(a) para mudar/adaptar a validação profissional consoante a necessidade.</t>
  </si>
  <si>
    <t>Sou capaz de lidar com os próprios recursos com responsabilidade, numa relação equilibrada entre empenho, independência e capacidade de distanciamento em relação à atividade.</t>
  </si>
  <si>
    <t>Compromisso e Distanciamento</t>
  </si>
  <si>
    <t>4b. Desenvolvimento Profissional</t>
  </si>
  <si>
    <t>Autorreflexão</t>
  </si>
  <si>
    <t>Aprendizagem Contínua</t>
  </si>
  <si>
    <t xml:space="preserve">Tenho vontade e capacidade para desenvolver continuamente as minhas competências, para ser eu próprio(a) "um aprendente ao longo da vida". </t>
  </si>
  <si>
    <t>4c. Motivação e Orientação</t>
  </si>
  <si>
    <t>Nr.º</t>
  </si>
  <si>
    <t>Entusiasmo</t>
  </si>
  <si>
    <t xml:space="preserve">O meu entusiasmo pela VPL é um indicador do grau de experiência emocional positiva durante as minhas atividades de validação. </t>
  </si>
  <si>
    <t>O meu entusiasmo pela VPL inclui o compromisso de acompanhar o desenvolvimento da sociedade, uma mente aberta para os média digitais e a curiosidade e entusiasmo por novos tópicos nas atividades de validação.</t>
  </si>
  <si>
    <t>Crenças de Autoeficácia</t>
  </si>
  <si>
    <t>As minhas crenças de autoeficácia estão intimamente ligadas ao meu nível de ambição e à perceção de sucesso, fracasso e stress nas atividades da VPL.</t>
  </si>
  <si>
    <t xml:space="preserve">Tenho conhecimento sobre estratégias e políticas públicas, bem como em políticas, leis e regulamentação de validação. </t>
  </si>
  <si>
    <t>Tenho conhecimento sobre como aplicar a VPL numa situação específica.</t>
  </si>
  <si>
    <t>Tenho conhecimento sobre as normas de validação, procedimentos disponíveis, conceitos e métodos.</t>
  </si>
  <si>
    <r>
      <t>Secção 1b. Conhecimentos da Área de Atuação</t>
    </r>
    <r>
      <rPr>
        <sz val="14"/>
        <color rgb="FF000000"/>
        <rFont val="Calibri"/>
        <family val="2"/>
      </rPr>
      <t xml:space="preserve">
O(a) profissional de validação tem conhecimentos sobre a área de atuação relacionados com políticas (nacionais e sectoriais), regulamentos, perspectivas teóricas, metodologia, estratégias de aprendizagens culturais e aprendizagens ao longo da vida, que são relevantes para a conceção, implementação e avaliação das atividades VPL em contexto profissional.</t>
    </r>
  </si>
  <si>
    <t>Tenho conhecimentos acerca das áreas, questões e oportunidades no mercado de trabalho a que se refere a minha prática de VPL.</t>
  </si>
  <si>
    <t>Tenho conhecimento sobre as políticas, normas e condições legais, questões e oportunidades nas áreas profissionais e sobre alternativas de carreira ou oportunidades de validação.</t>
  </si>
  <si>
    <t>Tenho conhecimento sobre alternativas de carreira ou oportunidades de validação.</t>
  </si>
  <si>
    <t>Enquanto profissional de validação, tenho conhecimento da área ou setor em que trabalho e dos seus requisitos professionais.</t>
  </si>
  <si>
    <t>Partes interessadas específicas da área de atuação</t>
  </si>
  <si>
    <t>Tenho conhecimento de diferentes estilos, métodos e técnicas de comunicação e de como usá-los na minha prática de  VPL.</t>
  </si>
  <si>
    <t xml:space="preserve">Sei como fornecer informações que sejam claras e compreensíveis para todas as pessoas envolvidas (candidatos, avaliadores, partes interessadas). </t>
  </si>
  <si>
    <t>Estou ciente de que é importante obter acreditação ou autorização para a certificação pelas autoridades competentes, no caso de níveis legalmente regulamentados, e garantir que a certificação (documento) é reconhecida pelas partes interessadas relevantes.</t>
  </si>
  <si>
    <r>
      <t xml:space="preserve">Tenho conhecimento (na aplicação) de ferramentas </t>
    </r>
    <r>
      <rPr>
        <sz val="12"/>
        <rFont val="Calibri"/>
        <family val="2"/>
      </rPr>
      <t>científicas</t>
    </r>
    <r>
      <rPr>
        <sz val="12"/>
        <color theme="1"/>
        <rFont val="Calibri"/>
        <family val="2"/>
      </rPr>
      <t xml:space="preserve"> e métodos estatísticos de avaliação e acompanhamento.</t>
    </r>
  </si>
  <si>
    <r>
      <t>Tenho uma uma visão holística das pessoas e do seu portencial de desenvolvimento, uma perceção</t>
    </r>
    <r>
      <rPr>
        <sz val="12"/>
        <rFont val="Calibri"/>
        <family val="2"/>
      </rPr>
      <t xml:space="preserve"> da responsabilidade e propriedade pessoais </t>
    </r>
    <r>
      <rPr>
        <sz val="12"/>
        <color rgb="FF000000"/>
        <rFont val="Calibri"/>
        <family val="2"/>
      </rPr>
      <t xml:space="preserve">nas práticas da VPL, bem como uma valorização da diversidade. </t>
    </r>
  </si>
  <si>
    <t>O meu entusiasmo pela VPL é tanto na orientação motivacional, como no meu compromisso pessoal para agir de acordo com um(a) profissional de validação.</t>
  </si>
  <si>
    <t>Sou capaz de dinamizar relações públicas e atividades de marketing, nas minhas atividades de validação.</t>
  </si>
  <si>
    <t>Relativamente à VPL, tenho conhecimentos sobre (1) abordagens à gestão de projetos, instrumentos, ferramentas, (2) controlo, monitorização e desenvolvimento dos projetos e (3) diferentes ideias e abordagens protótipo e técnicas relacionadas com:
- Identificar oportunidades.
- Criar ideias.
- Trabalhar rumo a uma visão.
-  Valorizar ideias.
- Ter em mente a sustentabilidade e a capacidade de aplicá-la em situações específicas.</t>
  </si>
  <si>
    <r>
      <t>Tenho conhecimento dos princípios e das linhas de orientação para garantir a objetividade na execução das técnicas de</t>
    </r>
    <r>
      <rPr>
        <sz val="12"/>
        <color rgb="FFFF0000"/>
        <rFont val="Calibri"/>
        <family val="2"/>
      </rPr>
      <t xml:space="preserve"> </t>
    </r>
    <r>
      <rPr>
        <sz val="12"/>
        <rFont val="Calibri"/>
        <family val="2"/>
      </rPr>
      <t>avaliação</t>
    </r>
    <r>
      <rPr>
        <sz val="12"/>
        <color rgb="FF000000"/>
        <rFont val="Calibri"/>
        <family val="2"/>
      </rPr>
      <t>.</t>
    </r>
  </si>
  <si>
    <r>
      <t xml:space="preserve">Sou capaz de </t>
    </r>
    <r>
      <rPr>
        <sz val="12"/>
        <rFont val="Calibri"/>
        <family val="2"/>
      </rPr>
      <t>informar</t>
    </r>
    <r>
      <rPr>
        <sz val="12"/>
        <color theme="1"/>
        <rFont val="Calibri"/>
        <family val="2"/>
      </rPr>
      <t xml:space="preserve"> sobre a certificação dos resultados da avaliação na forma de uma qualificação, ou atribuição de créditos que conduzam a um certicado ou qualificação, ou de qualquer outra forma, conforme seja apropriado. </t>
    </r>
  </si>
  <si>
    <t xml:space="preserve">Sou capaz de aplicar métodos e ferramentas adequados (orientados para o participante, em contexto e situação específicos, de acordo com o respetivo objetivo)  para identificar competências (parciais) adquiridas através de aprendizagem não-formal, informal e formal. </t>
  </si>
  <si>
    <t>Sou capaz de avaliar as necessidades dos participantes, as suas experiências e recursos para conceber processos de validação/ oferta adequada.</t>
  </si>
  <si>
    <r>
      <t xml:space="preserve">Tenho conhecimento sobre os formatos aceites da documentação para a apresentação de validação de experiências (por exemplo, Europass), sobre como construir um portfólio, incluindo um </t>
    </r>
    <r>
      <rPr>
        <i/>
        <sz val="12"/>
        <color rgb="FF000000"/>
        <rFont val="Calibri"/>
        <family val="2"/>
      </rPr>
      <t>curriculum vitae</t>
    </r>
    <r>
      <rPr>
        <sz val="12"/>
        <color rgb="FF000000"/>
        <rFont val="Calibri"/>
        <family val="2"/>
      </rPr>
      <t xml:space="preserve"> e um histórico da carreira do indivíduo, com documentos e / ou amostras de trabalho que atestem a validação das conquistas atingidas. </t>
    </r>
  </si>
  <si>
    <t>Tenho conhecimento sobre os custos e oportunidades de financiamento da VPL.</t>
  </si>
  <si>
    <t xml:space="preserve">Sou capaz de acompanhar o processo de validação  numa perspetiva de orientação de forma a apoiar os participantes no seu desenvolvimento individual ou processo de aprendizagem. </t>
  </si>
  <si>
    <r>
      <t xml:space="preserve">Sou capaz de emitir um documento escrito, (inter)nacionalmente aceite, que claramente indique as competências e qualificações do </t>
    </r>
    <r>
      <rPr>
        <sz val="12"/>
        <rFont val="Calibri"/>
        <family val="2"/>
      </rPr>
      <t>participante</t>
    </r>
    <r>
      <rPr>
        <sz val="12"/>
        <color theme="1"/>
        <rFont val="Calibri"/>
        <family val="2"/>
      </rPr>
      <t xml:space="preserve">. </t>
    </r>
  </si>
  <si>
    <r>
      <t xml:space="preserve">1. Conhecimentos de Validação e da Área de Atuação (2 secções) 
</t>
    </r>
    <r>
      <rPr>
        <sz val="16"/>
        <color theme="1"/>
        <rFont val="Calibri"/>
        <family val="2"/>
      </rPr>
      <t xml:space="preserve">O(a) profissional de validação tem conhecimentos específicos de validação e da área de atuação relacionados com políticas (nacionais e sectoriais), regulamentos, perspetivas teóricas, metodologia, estratégias de aprendizagens culturais e aprendizagens ao longo da vida, que são relevantes para a </t>
    </r>
    <r>
      <rPr>
        <sz val="16"/>
        <rFont val="Calibri"/>
        <family val="2"/>
      </rPr>
      <t>conceção,</t>
    </r>
    <r>
      <rPr>
        <sz val="16"/>
        <color theme="1"/>
        <rFont val="Calibri"/>
        <family val="2"/>
      </rPr>
      <t xml:space="preserve"> implementação e avaliação das atividades da validação de aprendizagens prévi</t>
    </r>
    <r>
      <rPr>
        <sz val="16"/>
        <rFont val="Calibri"/>
        <family val="2"/>
      </rPr>
      <t>as (VPL)</t>
    </r>
    <r>
      <rPr>
        <sz val="16"/>
        <color theme="1"/>
        <rFont val="Calibri"/>
        <family val="2"/>
      </rPr>
      <t xml:space="preserve"> em contexto profissional.</t>
    </r>
  </si>
  <si>
    <r>
      <rPr>
        <b/>
        <sz val="14"/>
        <color rgb="FF000000"/>
        <rFont val="Calibri"/>
        <family val="2"/>
      </rPr>
      <t>Secção 1a. Conhecimentos de Validação</t>
    </r>
    <r>
      <rPr>
        <sz val="14"/>
        <color rgb="FF000000"/>
        <rFont val="Calibri"/>
        <family val="2"/>
      </rPr>
      <t xml:space="preserve">
O(a) profissional de validação tem conhecimentos de validação relacionados com políticas (nacionais e sectoriais), regulamentos, perspectivas teóricas, metodologia,  estratégias de aprendizagens culturais e aprendizagens ao longo da vida, que são relevantes para a conceção, implementação e avaliação das atividades da validação de aprendizagens prévias</t>
    </r>
    <r>
      <rPr>
        <sz val="14"/>
        <rFont val="Calibri"/>
        <family val="2"/>
      </rPr>
      <t xml:space="preserve"> (VPL)</t>
    </r>
    <r>
      <rPr>
        <sz val="14"/>
        <color rgb="FF000000"/>
        <rFont val="Calibri"/>
        <family val="2"/>
      </rPr>
      <t xml:space="preserve"> em contexto profissional.</t>
    </r>
  </si>
  <si>
    <t xml:space="preserve">Tenho conhecimento sobre como a VPL pode ser promovida e utilizada nos processos de validação. </t>
  </si>
  <si>
    <r>
      <t>Tenho conhecimento sobre o enquadramento da validação e sistemas relacionados com os sistemas de aprendizagens  (sistemas educacionais</t>
    </r>
    <r>
      <rPr>
        <sz val="12"/>
        <color rgb="FF000000"/>
        <rFont val="Calibri"/>
        <family val="2"/>
      </rPr>
      <t xml:space="preserve"> (inter)nacionais, educação e formação profissional).</t>
    </r>
  </si>
  <si>
    <r>
      <t xml:space="preserve">Estou familiarizado(a) com os desenvolvimentos recentes e as necessidades na minha especialidade, relevantes para as </t>
    </r>
    <r>
      <rPr>
        <sz val="12"/>
        <rFont val="Calibri"/>
        <family val="2"/>
      </rPr>
      <t xml:space="preserve">aplicações/ prática </t>
    </r>
    <r>
      <rPr>
        <sz val="12"/>
        <color theme="1"/>
        <rFont val="Calibri"/>
        <family val="2"/>
      </rPr>
      <t>da VPL.</t>
    </r>
  </si>
  <si>
    <t>Tenho conhecimento sobre as motivações subjetivas, interesses, expectativas e barreiras do destinatário para tirar partido  da validação (candidatos, potenciais clientes, etc.).</t>
  </si>
  <si>
    <t>Motivação &amp; Capacitação</t>
  </si>
  <si>
    <t>Sou capaz de identificar áreas de desenvolvimento nas políticas e estratégias do meu contexto. Sou capaz de utilizar o sistema de gestão para melhorar e desenvolver, ainda mais, o processo de validação.</t>
  </si>
  <si>
    <t>Nas minhas atividades de validação, tenho conhecimento sobre os requisitos, propósitos e benefícios da colaboração nas atividades das redes de trabalho, como também  sobre as diferentes técnicas e práticas das redes de trabalho para partilhar, aprender, defender e construir contactos.</t>
  </si>
  <si>
    <t>Confirmo que é minha função, como profissional de validação, encorajar os participantes a desenvolver e a empenhar-se a atingir a sua realização,  no seu ambiente.</t>
  </si>
  <si>
    <t xml:space="preserve">A autoeficácia refere-se à confiança em ser capaz de finalizar uma tarefa ou atingir um objetivo. Eu acredito nas habilidades e recursos para realizar com sucesso o meu trabalho da VPL, por forma a atingir os objetivos do processo de validação.         </t>
  </si>
  <si>
    <t>As minhas crenças de autoeficácia são também caracterizadas com ações orientadas para um objetivo, mesmo em circunstâncias desafiadoras.</t>
  </si>
  <si>
    <t>Tenho conhecimento e experiência relativamente aos objetivos, propósitos e à prática de validação.</t>
  </si>
  <si>
    <t>Consigo planear e adaptar as atividades de validação o mais próximo possível da experiência e interesses dos destinatários e de os orientar nas suas vontades, necessidades e expectativas específicas .</t>
  </si>
  <si>
    <t>Sei aplicar o conhecimento às partes interessadas específicas relevantes e às suas exigências e requisitos, numa situação específica, com o objetivo de estimular e promover a validação em conformidade.</t>
  </si>
  <si>
    <t>Sou capaz de planear e desenhar ambientes de aprendizagem e reflexão, para permitir processos de aprendizagem eficazes durante o processo de validação, de acordo com os requisitos e conhecimentos prévios dos participantes.</t>
  </si>
  <si>
    <t>Orientação Vocacional e /para a Aprendizagem</t>
  </si>
  <si>
    <r>
      <t>Sou capaz de objetivar o diálogo com o participante e/ ou na formação</t>
    </r>
    <r>
      <rPr>
        <sz val="12"/>
        <color rgb="FFFF0000"/>
        <rFont val="Calibri"/>
        <family val="2"/>
      </rPr>
      <t xml:space="preserve"> </t>
    </r>
    <r>
      <rPr>
        <sz val="12"/>
        <rFont val="Calibri"/>
        <family val="2"/>
      </rPr>
      <t>de grupos.</t>
    </r>
  </si>
  <si>
    <t>Tenho conhecimento teórico e prático para dar e receber feedback, durante e após o processo, aos e dos participantes, colegas e partes interessadas.</t>
  </si>
  <si>
    <t xml:space="preserve">Reconheço que os participantes devem poder preparar-se para uma melhor avaliação das suas próprias aptidões, em relação aos objetivos da atividade da VPL do participante. </t>
  </si>
  <si>
    <t>Valorizo, respeito e apoio que os participantes, independentemente da idade, origem étnica e nacionalidade, religião e visão de mundo, género, alguma possível deficiência, orientação sexual ou identidade, precisam de ser validados objetiva e imparcialmente, de acordo com os seus próprios méritos.</t>
  </si>
  <si>
    <t xml:space="preserve">Tenho conhecimento teórico e prático de assuntos de diversidade e ligações entre diferentes origens (por exemplo: educacional, religiosa, idade, género, cultural, estilos de validação, etc.) e preferências, atitudes e comportamentos num grupo, sobre estratégias de gestão da diversidade e uma abertura a outros estilos, técnicas e perspetivas de comunicação. </t>
  </si>
  <si>
    <t>Orientação para o Grupo-Alvo</t>
  </si>
  <si>
    <r>
      <t xml:space="preserve">Sou capaz de conceber e personalizar processos de validação para o nível do grupo-alvo </t>
    </r>
    <r>
      <rPr>
        <sz val="12"/>
        <rFont val="Calibri"/>
        <family val="2"/>
      </rPr>
      <t>ou</t>
    </r>
    <r>
      <rPr>
        <sz val="12"/>
        <color theme="1"/>
        <rFont val="Calibri"/>
        <family val="2"/>
      </rPr>
      <t xml:space="preserve"> para o nível individual (processos de validação à medida).</t>
    </r>
  </si>
  <si>
    <r>
      <t xml:space="preserve">Sou capaz de dar </t>
    </r>
    <r>
      <rPr>
        <sz val="12"/>
        <rFont val="Calibri"/>
        <family val="2"/>
      </rPr>
      <t>uma</t>
    </r>
    <r>
      <rPr>
        <sz val="12"/>
        <color rgb="FFFF0000"/>
        <rFont val="Calibri"/>
        <family val="2"/>
      </rPr>
      <t xml:space="preserve"> </t>
    </r>
    <r>
      <rPr>
        <sz val="12"/>
        <rFont val="Calibri"/>
        <family val="2"/>
      </rPr>
      <t>orientação</t>
    </r>
    <r>
      <rPr>
        <sz val="12"/>
        <color rgb="FF000000"/>
        <rFont val="Calibri"/>
        <family val="2"/>
      </rPr>
      <t xml:space="preserve"> significativa que permita uma avaliação pessoal dos seus valores, em situações públicas e privadas. </t>
    </r>
  </si>
  <si>
    <t>Tenho conhecimento sobre várias abordagens e métodos de reconhecimento de competências e os seus campos, potencialidades e limites de aplicação (por exemplo: técnicas de entrevista e de observação, análise de material, autoavaliação / avaliação por pares / avaliação por terceiras partes).</t>
  </si>
  <si>
    <t>Sou capaz de relacionar referenciais VPL com critérios de avaliação de padrões educativos e com situações reais da vida profissional.</t>
  </si>
  <si>
    <t xml:space="preserve">Sou capaz de definir e aplicar os indicadores certos para a certificação, e de ligar ou integrar a certificação o mais próximo possível dos sistemas existentes e/ou dos níveis EQF. </t>
  </si>
  <si>
    <t xml:space="preserve">Conheço os  recursos de certificação, os requisitos e sei tranferir a aboradagem e os instrumentos da certificação nacional/ UE para outros domínios da vida e do trabalho, e combiná-los com outras abordagens a nível sectorial, local ou regional. </t>
  </si>
  <si>
    <t>Sou capaz de usar sistemas de gestão de qualidade, seguindo o ciclo da melhoria da qualidade de planeamento, conceção, implementação, avaliação e melhoria da receção, contexto, processo, produção e resultados da validação.</t>
  </si>
  <si>
    <t>Sou capaz de atuar como  um conetor/ facilitador na atividades de validação,
 (1) atraindo participantes e partes interessadas relevantes/ parceiros,
 (2) ajudando outras pessoas a agir com sucesso em diferentes estruturas das redes de trabalho,
 (3) integrando as referidas redes em atividades de formação e colaborar com colegas e partes interessadas.</t>
  </si>
  <si>
    <r>
      <t xml:space="preserve">Também valorizo a apreciação das atividades/ áreas de validação e a consciência da importância das </t>
    </r>
    <r>
      <rPr>
        <sz val="12"/>
        <rFont val="Calibri"/>
        <family val="2"/>
      </rPr>
      <t>mesmas</t>
    </r>
    <r>
      <rPr>
        <sz val="12"/>
        <color rgb="FF000000"/>
        <rFont val="Calibri"/>
        <family val="2"/>
      </rPr>
      <t xml:space="preserve">. </t>
    </r>
  </si>
  <si>
    <t>Consigo  tolerar situações ambíguas, comportamentos contraditórios e lidar com eles com profissionalismo, ou seja, reflexivo. Este é um requisito importante para ações específicas da situação.</t>
  </si>
  <si>
    <t>Consciência de Papéis e do Contexto</t>
  </si>
  <si>
    <r>
      <t>Reconheço a importância de combinar o alto compromisso e a</t>
    </r>
    <r>
      <rPr>
        <b/>
        <sz val="12"/>
        <color theme="1"/>
        <rFont val="Calibri"/>
        <family val="2"/>
      </rPr>
      <t xml:space="preserve"> </t>
    </r>
    <r>
      <rPr>
        <sz val="12"/>
        <color theme="1"/>
        <rFont val="Calibri"/>
        <family val="2"/>
      </rPr>
      <t>de boa capacidade de distanciamento, para evitar a exaustão e ser capaz de lidar com os desafios em situações de validação de forma eficaz. Isto tem um impacto na qualidade das minhas atividades de validação e no bem-estar profissional.</t>
    </r>
  </si>
  <si>
    <t>Estou ciente de que a autorreflexão é um processo consciente, sobre o qual penso e explico as minhas ideias ou ações de uma forma que está relacionada com o conceito realista e idealista que tenho de mim mesmo(a), ao atuar como profissional de validação.</t>
  </si>
  <si>
    <t xml:space="preserve">A minha autorreflexão é orientada para resultados, quando desenvolvo conclusões, para ações futuras ou de autorreflexão. Isto é um requisito importante para mim, para desenvolver ainda mais o meu comportamento profissional e adaptar-me a situações de mudança.  </t>
  </si>
  <si>
    <t xml:space="preserve">Eu sei quando e como adpaptar o meu comportamento, atitudes e pensamento a condições de mudança, para lidar com uma situação específica. </t>
  </si>
  <si>
    <t xml:space="preserve">O meu entusiasmo pela VPL inclui o prazer da atividade de validação, bem como o facto de que os(as) profissionais de validação devam agir da forma mais objetiva e independente possível (livres de pressão ou controlo externo).  </t>
  </si>
  <si>
    <r>
      <t>2. Conhecimentos e Aptidões Práticas (4 secções)</t>
    </r>
    <r>
      <rPr>
        <sz val="16"/>
        <color rgb="FF000000"/>
        <rFont val="Calibri"/>
        <family val="2"/>
      </rPr>
      <t xml:space="preserve">
O(a) profissional de validação tem aptidões práticas e conhecimentos na orientação, comunicação, avaliação, gestão e cooperação, que são relevantes para</t>
    </r>
    <r>
      <rPr>
        <sz val="16"/>
        <rFont val="Calibri"/>
        <family val="2"/>
      </rPr>
      <t xml:space="preserve"> a conceção</t>
    </r>
    <r>
      <rPr>
        <sz val="16"/>
        <color rgb="FF000000"/>
        <rFont val="Calibri"/>
        <family val="2"/>
      </rPr>
      <t>, implementação e avaliação das atividades da VPL em contexto profissional.</t>
    </r>
  </si>
  <si>
    <t>4c. Motivation and Orientation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</si>
</sst>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rgb="FF000000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theme="1"/>
      <name val="Times New Roman"/>
      <family val="1"/>
    </font>
    <font>
      <sz val="14"/>
      <color rgb="FF000000"/>
      <name val="Calibri"/>
      <family val="2"/>
    </font>
    <font>
      <sz val="18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i/>
      <sz val="14"/>
      <color rgb="FF000000"/>
      <name val="Calibri"/>
      <family val="2"/>
      <scheme val="minor"/>
    </font>
    <font>
      <i/>
      <sz val="14"/>
      <color rgb="FF000000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6"/>
      <color theme="0"/>
      <name val="Calibri"/>
      <family val="2"/>
    </font>
    <font>
      <sz val="12"/>
      <color theme="0"/>
      <name val="Times New Roman"/>
      <family val="1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2"/>
      <color rgb="FFFF0000"/>
      <name val="Calibri"/>
      <family val="2"/>
    </font>
    <font>
      <i/>
      <sz val="12"/>
      <color rgb="FF000000"/>
      <name val="Calibri"/>
      <family val="2"/>
    </font>
    <font>
      <sz val="16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0F3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F6EA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284">
    <xf numFmtId="0" fontId="0" fillId="0" borderId="0" xfId="0"/>
    <xf numFmtId="0" fontId="0" fillId="13" borderId="0" xfId="0" applyFill="1"/>
    <xf numFmtId="0" fontId="15" fillId="4" borderId="8" xfId="0" applyFont="1" applyFill="1" applyBorder="1" applyAlignment="1">
      <alignment vertical="center" wrapText="1"/>
    </xf>
    <xf numFmtId="0" fontId="15" fillId="4" borderId="11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vertical="center" wrapText="1"/>
    </xf>
    <xf numFmtId="0" fontId="0" fillId="14" borderId="13" xfId="0" applyFill="1" applyBorder="1" applyAlignment="1">
      <alignment horizontal="center" vertical="center"/>
    </xf>
    <xf numFmtId="0" fontId="7" fillId="14" borderId="14" xfId="0" applyFont="1" applyFill="1" applyBorder="1" applyAlignment="1">
      <alignment vertical="center" wrapText="1"/>
    </xf>
    <xf numFmtId="0" fontId="0" fillId="14" borderId="10" xfId="0" applyFill="1" applyBorder="1" applyAlignment="1">
      <alignment horizontal="center" vertical="center"/>
    </xf>
    <xf numFmtId="0" fontId="6" fillId="14" borderId="7" xfId="0" applyFont="1" applyFill="1" applyBorder="1" applyAlignment="1">
      <alignment vertical="center" wrapText="1"/>
    </xf>
    <xf numFmtId="0" fontId="0" fillId="14" borderId="11" xfId="0" applyFill="1" applyBorder="1" applyAlignment="1">
      <alignment horizontal="center" vertical="center"/>
    </xf>
    <xf numFmtId="0" fontId="6" fillId="14" borderId="9" xfId="0" applyFont="1" applyFill="1" applyBorder="1" applyAlignment="1">
      <alignment vertical="center" wrapText="1"/>
    </xf>
    <xf numFmtId="0" fontId="7" fillId="14" borderId="7" xfId="0" applyFont="1" applyFill="1" applyBorder="1" applyAlignment="1">
      <alignment vertical="center" wrapText="1"/>
    </xf>
    <xf numFmtId="0" fontId="0" fillId="14" borderId="16" xfId="0" applyFill="1" applyBorder="1" applyAlignment="1">
      <alignment horizontal="center" vertical="center"/>
    </xf>
    <xf numFmtId="0" fontId="0" fillId="15" borderId="0" xfId="0" applyFill="1"/>
    <xf numFmtId="0" fontId="4" fillId="15" borderId="0" xfId="0" applyFont="1" applyFill="1" applyBorder="1" applyAlignment="1">
      <alignment vertical="center" wrapText="1"/>
    </xf>
    <xf numFmtId="0" fontId="6" fillId="15" borderId="5" xfId="0" applyFont="1" applyFill="1" applyBorder="1" applyAlignment="1">
      <alignment vertical="center" wrapText="1"/>
    </xf>
    <xf numFmtId="0" fontId="5" fillId="15" borderId="6" xfId="0" applyFont="1" applyFill="1" applyBorder="1" applyAlignment="1">
      <alignment horizontal="right" vertical="center" wrapText="1" indent="3"/>
    </xf>
    <xf numFmtId="164" fontId="5" fillId="15" borderId="6" xfId="0" applyNumberFormat="1" applyFont="1" applyFill="1" applyBorder="1" applyAlignment="1">
      <alignment horizontal="right" vertical="center" wrapText="1" indent="3"/>
    </xf>
    <xf numFmtId="0" fontId="10" fillId="15" borderId="0" xfId="0" applyFont="1" applyFill="1" applyAlignment="1">
      <alignment vertical="center"/>
    </xf>
    <xf numFmtId="0" fontId="16" fillId="4" borderId="20" xfId="0" applyFont="1" applyFill="1" applyBorder="1" applyAlignment="1">
      <alignment vertical="center" wrapText="1"/>
    </xf>
    <xf numFmtId="0" fontId="7" fillId="14" borderId="21" xfId="0" applyFont="1" applyFill="1" applyBorder="1" applyAlignment="1">
      <alignment vertical="center" wrapText="1"/>
    </xf>
    <xf numFmtId="0" fontId="6" fillId="14" borderId="21" xfId="0" applyFont="1" applyFill="1" applyBorder="1" applyAlignment="1">
      <alignment vertical="center" wrapText="1"/>
    </xf>
    <xf numFmtId="0" fontId="6" fillId="16" borderId="7" xfId="0" applyFont="1" applyFill="1" applyBorder="1" applyAlignment="1">
      <alignment vertical="center" wrapText="1"/>
    </xf>
    <xf numFmtId="0" fontId="7" fillId="16" borderId="7" xfId="0" applyFont="1" applyFill="1" applyBorder="1" applyAlignment="1">
      <alignment vertical="center" wrapText="1"/>
    </xf>
    <xf numFmtId="0" fontId="6" fillId="16" borderId="18" xfId="0" applyFont="1" applyFill="1" applyBorder="1" applyAlignment="1">
      <alignment vertical="center" wrapText="1"/>
    </xf>
    <xf numFmtId="0" fontId="6" fillId="16" borderId="21" xfId="0" applyFont="1" applyFill="1" applyBorder="1" applyAlignment="1">
      <alignment vertical="center" wrapText="1"/>
    </xf>
    <xf numFmtId="0" fontId="7" fillId="16" borderId="21" xfId="0" applyFont="1" applyFill="1" applyBorder="1" applyAlignment="1">
      <alignment vertical="center" wrapText="1"/>
    </xf>
    <xf numFmtId="0" fontId="7" fillId="16" borderId="18" xfId="0" applyFont="1" applyFill="1" applyBorder="1" applyAlignment="1">
      <alignment vertical="center" wrapText="1"/>
    </xf>
    <xf numFmtId="0" fontId="6" fillId="18" borderId="7" xfId="0" applyFont="1" applyFill="1" applyBorder="1" applyAlignment="1">
      <alignment vertical="center" wrapText="1"/>
    </xf>
    <xf numFmtId="0" fontId="6" fillId="15" borderId="6" xfId="0" applyFont="1" applyFill="1" applyBorder="1" applyAlignment="1">
      <alignment vertical="center" wrapText="1"/>
    </xf>
    <xf numFmtId="0" fontId="7" fillId="14" borderId="25" xfId="0" applyFont="1" applyFill="1" applyBorder="1" applyAlignment="1">
      <alignment vertical="center" wrapText="1"/>
    </xf>
    <xf numFmtId="0" fontId="7" fillId="14" borderId="27" xfId="0" applyFont="1" applyFill="1" applyBorder="1" applyAlignment="1">
      <alignment vertical="center" wrapText="1"/>
    </xf>
    <xf numFmtId="0" fontId="6" fillId="19" borderId="7" xfId="0" applyFont="1" applyFill="1" applyBorder="1" applyAlignment="1">
      <alignment vertical="center" wrapText="1"/>
    </xf>
    <xf numFmtId="0" fontId="15" fillId="7" borderId="8" xfId="0" applyFont="1" applyFill="1" applyBorder="1" applyAlignment="1">
      <alignment vertical="center" wrapText="1"/>
    </xf>
    <xf numFmtId="0" fontId="16" fillId="7" borderId="9" xfId="0" applyFont="1" applyFill="1" applyBorder="1" applyAlignment="1">
      <alignment vertical="center" wrapText="1"/>
    </xf>
    <xf numFmtId="0" fontId="6" fillId="16" borderId="14" xfId="0" applyFont="1" applyFill="1" applyBorder="1" applyAlignment="1">
      <alignment vertical="center" wrapText="1"/>
    </xf>
    <xf numFmtId="0" fontId="6" fillId="16" borderId="17" xfId="0" applyFont="1" applyFill="1" applyBorder="1" applyAlignment="1">
      <alignment vertical="center" wrapText="1"/>
    </xf>
    <xf numFmtId="0" fontId="7" fillId="16" borderId="9" xfId="0" applyFont="1" applyFill="1" applyBorder="1" applyAlignment="1">
      <alignment vertical="center" wrapText="1"/>
    </xf>
    <xf numFmtId="0" fontId="7" fillId="16" borderId="25" xfId="0" applyFont="1" applyFill="1" applyBorder="1" applyAlignment="1">
      <alignment vertical="center" wrapText="1"/>
    </xf>
    <xf numFmtId="0" fontId="6" fillId="16" borderId="30" xfId="0" applyFont="1" applyFill="1" applyBorder="1" applyAlignment="1">
      <alignment vertical="center" wrapText="1"/>
    </xf>
    <xf numFmtId="0" fontId="7" fillId="16" borderId="17" xfId="0" applyFont="1" applyFill="1" applyBorder="1" applyAlignment="1">
      <alignment vertical="center" wrapText="1"/>
    </xf>
    <xf numFmtId="0" fontId="16" fillId="7" borderId="20" xfId="0" applyFont="1" applyFill="1" applyBorder="1" applyAlignment="1">
      <alignment vertical="center" wrapText="1"/>
    </xf>
    <xf numFmtId="0" fontId="0" fillId="0" borderId="0" xfId="0" applyAlignment="1"/>
    <xf numFmtId="0" fontId="0" fillId="15" borderId="0" xfId="0" applyFill="1" applyAlignment="1"/>
    <xf numFmtId="0" fontId="8" fillId="15" borderId="6" xfId="0" applyFont="1" applyFill="1" applyBorder="1" applyAlignment="1">
      <alignment vertical="center" wrapText="1"/>
    </xf>
    <xf numFmtId="0" fontId="0" fillId="16" borderId="10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 wrapText="1"/>
    </xf>
    <xf numFmtId="0" fontId="0" fillId="16" borderId="13" xfId="0" applyFill="1" applyBorder="1" applyAlignment="1">
      <alignment horizontal="center" vertical="center"/>
    </xf>
    <xf numFmtId="0" fontId="0" fillId="16" borderId="1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0" fillId="18" borderId="10" xfId="0" applyFill="1" applyBorder="1" applyAlignment="1">
      <alignment horizontal="center" vertical="center"/>
    </xf>
    <xf numFmtId="0" fontId="0" fillId="19" borderId="10" xfId="0" applyFill="1" applyBorder="1" applyAlignment="1">
      <alignment horizontal="center" vertical="center"/>
    </xf>
    <xf numFmtId="2" fontId="0" fillId="13" borderId="0" xfId="0" applyNumberFormat="1" applyFont="1" applyFill="1"/>
    <xf numFmtId="0" fontId="15" fillId="4" borderId="19" xfId="0" applyFont="1" applyFill="1" applyBorder="1" applyAlignment="1">
      <alignment horizontal="center" vertical="center" wrapText="1"/>
    </xf>
    <xf numFmtId="0" fontId="0" fillId="14" borderId="24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26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6" fillId="16" borderId="13" xfId="0" applyFont="1" applyFill="1" applyBorder="1" applyAlignment="1">
      <alignment horizontal="center" vertical="center" wrapText="1"/>
    </xf>
    <xf numFmtId="0" fontId="6" fillId="16" borderId="28" xfId="0" applyFont="1" applyFill="1" applyBorder="1" applyAlignment="1">
      <alignment horizontal="center" vertical="center" wrapText="1"/>
    </xf>
    <xf numFmtId="0" fontId="7" fillId="16" borderId="22" xfId="0" applyFont="1" applyFill="1" applyBorder="1" applyAlignment="1">
      <alignment horizontal="center" vertical="center" wrapText="1"/>
    </xf>
    <xf numFmtId="0" fontId="7" fillId="16" borderId="29" xfId="0" applyFont="1" applyFill="1" applyBorder="1" applyAlignment="1">
      <alignment horizontal="center" vertical="center" wrapText="1"/>
    </xf>
    <xf numFmtId="0" fontId="6" fillId="16" borderId="22" xfId="0" applyFont="1" applyFill="1" applyBorder="1" applyAlignment="1">
      <alignment horizontal="center" vertical="center" wrapText="1"/>
    </xf>
    <xf numFmtId="0" fontId="20" fillId="15" borderId="0" xfId="0" applyFont="1" applyFill="1" applyBorder="1" applyAlignment="1">
      <alignment horizontal="center" vertical="center" wrapText="1"/>
    </xf>
    <xf numFmtId="49" fontId="0" fillId="13" borderId="0" xfId="0" applyNumberFormat="1" applyFill="1"/>
    <xf numFmtId="0" fontId="0" fillId="15" borderId="0" xfId="0" applyFill="1" applyBorder="1" applyAlignment="1">
      <alignment horizontal="center" vertical="center"/>
    </xf>
    <xf numFmtId="0" fontId="7" fillId="15" borderId="0" xfId="0" applyFont="1" applyFill="1" applyBorder="1" applyAlignment="1">
      <alignment vertical="center" wrapText="1"/>
    </xf>
    <xf numFmtId="0" fontId="0" fillId="15" borderId="0" xfId="0" applyFill="1" applyBorder="1"/>
    <xf numFmtId="0" fontId="9" fillId="15" borderId="6" xfId="0" applyFont="1" applyFill="1" applyBorder="1" applyAlignment="1">
      <alignment vertical="center" wrapText="1"/>
    </xf>
    <xf numFmtId="0" fontId="23" fillId="15" borderId="0" xfId="0" applyFont="1" applyFill="1"/>
    <xf numFmtId="0" fontId="23" fillId="0" borderId="0" xfId="0" applyFont="1"/>
    <xf numFmtId="0" fontId="24" fillId="15" borderId="0" xfId="0" applyFont="1" applyFill="1"/>
    <xf numFmtId="0" fontId="24" fillId="0" borderId="0" xfId="0" applyFont="1"/>
    <xf numFmtId="0" fontId="25" fillId="15" borderId="0" xfId="0" applyFont="1" applyFill="1"/>
    <xf numFmtId="0" fontId="25" fillId="0" borderId="0" xfId="0" applyFont="1"/>
    <xf numFmtId="2" fontId="27" fillId="13" borderId="0" xfId="0" applyNumberFormat="1" applyFont="1" applyFill="1" applyAlignment="1">
      <alignment horizontal="left"/>
    </xf>
    <xf numFmtId="2" fontId="34" fillId="15" borderId="0" xfId="0" applyNumberFormat="1" applyFont="1" applyFill="1" applyBorder="1" applyAlignment="1">
      <alignment horizontal="left" vertical="center" wrapText="1"/>
    </xf>
    <xf numFmtId="2" fontId="35" fillId="15" borderId="0" xfId="0" applyNumberFormat="1" applyFont="1" applyFill="1" applyBorder="1" applyAlignment="1">
      <alignment horizontal="left" vertical="center" wrapText="1"/>
    </xf>
    <xf numFmtId="164" fontId="33" fillId="15" borderId="0" xfId="0" applyNumberFormat="1" applyFont="1" applyFill="1" applyAlignment="1">
      <alignment horizontal="left"/>
    </xf>
    <xf numFmtId="164" fontId="34" fillId="15" borderId="0" xfId="0" applyNumberFormat="1" applyFont="1" applyFill="1" applyBorder="1" applyAlignment="1">
      <alignment horizontal="left" vertical="center" wrapText="1"/>
    </xf>
    <xf numFmtId="164" fontId="35" fillId="15" borderId="0" xfId="0" applyNumberFormat="1" applyFont="1" applyFill="1" applyBorder="1" applyAlignment="1">
      <alignment horizontal="left" vertical="center" wrapText="1"/>
    </xf>
    <xf numFmtId="164" fontId="33" fillId="15" borderId="0" xfId="0" applyNumberFormat="1" applyFont="1" applyFill="1" applyBorder="1" applyAlignment="1">
      <alignment horizontal="left" vertical="center" wrapText="1"/>
    </xf>
    <xf numFmtId="164" fontId="27" fillId="15" borderId="0" xfId="0" applyNumberFormat="1" applyFont="1" applyFill="1" applyBorder="1" applyAlignment="1">
      <alignment horizontal="left" vertical="center" wrapText="1"/>
    </xf>
    <xf numFmtId="164" fontId="33" fillId="13" borderId="0" xfId="0" applyNumberFormat="1" applyFont="1" applyFill="1" applyAlignment="1">
      <alignment horizontal="left"/>
    </xf>
    <xf numFmtId="0" fontId="0" fillId="15" borderId="0" xfId="0" applyFill="1" applyAlignment="1">
      <alignment horizontal="right"/>
    </xf>
    <xf numFmtId="0" fontId="17" fillId="15" borderId="0" xfId="0" applyFont="1" applyFill="1" applyBorder="1" applyAlignment="1">
      <alignment horizontal="right" vertical="center" wrapText="1"/>
    </xf>
    <xf numFmtId="0" fontId="11" fillId="15" borderId="0" xfId="0" applyFont="1" applyFill="1" applyBorder="1" applyAlignment="1">
      <alignment horizontal="right" vertical="center" wrapText="1"/>
    </xf>
    <xf numFmtId="0" fontId="13" fillId="15" borderId="0" xfId="0" applyFont="1" applyFill="1" applyBorder="1" applyAlignment="1">
      <alignment horizontal="right" vertical="center" wrapText="1"/>
    </xf>
    <xf numFmtId="0" fontId="1" fillId="15" borderId="0" xfId="0" applyFont="1" applyFill="1" applyBorder="1" applyAlignment="1">
      <alignment horizontal="right" vertical="center" wrapText="1"/>
    </xf>
    <xf numFmtId="0" fontId="4" fillId="15" borderId="0" xfId="0" applyFont="1" applyFill="1" applyBorder="1" applyAlignment="1">
      <alignment horizontal="right" vertical="center" wrapText="1"/>
    </xf>
    <xf numFmtId="0" fontId="2" fillId="15" borderId="0" xfId="0" applyFont="1" applyFill="1" applyBorder="1" applyAlignment="1">
      <alignment horizontal="right" vertical="center" wrapText="1"/>
    </xf>
    <xf numFmtId="0" fontId="8" fillId="15" borderId="0" xfId="0" applyFont="1" applyFill="1" applyBorder="1" applyAlignment="1">
      <alignment horizontal="right" vertical="center" wrapText="1"/>
    </xf>
    <xf numFmtId="0" fontId="20" fillId="15" borderId="0" xfId="0" applyFont="1" applyFill="1" applyBorder="1" applyAlignment="1">
      <alignment horizontal="right" vertical="center" wrapText="1"/>
    </xf>
    <xf numFmtId="0" fontId="2" fillId="15" borderId="0" xfId="0" applyFont="1" applyFill="1" applyBorder="1" applyAlignment="1">
      <alignment horizontal="right" vertical="top" wrapText="1"/>
    </xf>
    <xf numFmtId="0" fontId="0" fillId="13" borderId="0" xfId="0" applyFill="1" applyAlignment="1">
      <alignment horizontal="right"/>
    </xf>
    <xf numFmtId="164" fontId="36" fillId="15" borderId="0" xfId="0" applyNumberFormat="1" applyFont="1" applyFill="1" applyAlignment="1">
      <alignment horizontal="left"/>
    </xf>
    <xf numFmtId="2" fontId="37" fillId="15" borderId="0" xfId="0" applyNumberFormat="1" applyFont="1" applyFill="1" applyBorder="1" applyAlignment="1">
      <alignment horizontal="left" vertical="center" wrapText="1"/>
    </xf>
    <xf numFmtId="164" fontId="38" fillId="15" borderId="0" xfId="0" applyNumberFormat="1" applyFont="1" applyFill="1" applyBorder="1" applyAlignment="1">
      <alignment horizontal="left" vertical="center" wrapText="1"/>
    </xf>
    <xf numFmtId="164" fontId="36" fillId="15" borderId="0" xfId="0" applyNumberFormat="1" applyFont="1" applyFill="1" applyBorder="1" applyAlignment="1">
      <alignment horizontal="left" vertical="center" wrapText="1"/>
    </xf>
    <xf numFmtId="164" fontId="39" fillId="15" borderId="0" xfId="0" applyNumberFormat="1" applyFont="1" applyFill="1" applyBorder="1" applyAlignment="1">
      <alignment horizontal="left" vertical="center" wrapText="1"/>
    </xf>
    <xf numFmtId="2" fontId="38" fillId="15" borderId="0" xfId="0" applyNumberFormat="1" applyFont="1" applyFill="1" applyBorder="1" applyAlignment="1">
      <alignment horizontal="left" vertical="center" wrapText="1"/>
    </xf>
    <xf numFmtId="164" fontId="37" fillId="15" borderId="0" xfId="0" applyNumberFormat="1" applyFont="1" applyFill="1" applyBorder="1" applyAlignment="1">
      <alignment horizontal="left" vertical="center" wrapText="1"/>
    </xf>
    <xf numFmtId="164" fontId="36" fillId="13" borderId="0" xfId="0" applyNumberFormat="1" applyFont="1" applyFill="1" applyAlignment="1">
      <alignment horizontal="left"/>
    </xf>
    <xf numFmtId="0" fontId="27" fillId="0" borderId="0" xfId="0" applyFont="1"/>
    <xf numFmtId="49" fontId="29" fillId="13" borderId="0" xfId="0" applyNumberFormat="1" applyFont="1" applyFill="1" applyBorder="1" applyAlignment="1">
      <alignment vertical="center" wrapText="1"/>
    </xf>
    <xf numFmtId="0" fontId="27" fillId="0" borderId="0" xfId="0" applyFont="1" applyAlignment="1">
      <alignment horizontal="right"/>
    </xf>
    <xf numFmtId="49" fontId="41" fillId="13" borderId="0" xfId="0" applyNumberFormat="1" applyFont="1" applyFill="1" applyBorder="1" applyAlignment="1">
      <alignment vertical="center" wrapText="1"/>
    </xf>
    <xf numFmtId="49" fontId="30" fillId="13" borderId="0" xfId="0" applyNumberFormat="1" applyFont="1" applyFill="1" applyBorder="1" applyAlignment="1">
      <alignment horizontal="center" vertical="center" wrapText="1"/>
    </xf>
    <xf numFmtId="2" fontId="31" fillId="13" borderId="6" xfId="0" applyNumberFormat="1" applyFont="1" applyFill="1" applyBorder="1" applyAlignment="1">
      <alignment horizontal="left" vertical="center" wrapText="1" indent="3"/>
    </xf>
    <xf numFmtId="0" fontId="32" fillId="0" borderId="0" xfId="0" applyFont="1" applyAlignment="1">
      <alignment horizontal="right"/>
    </xf>
    <xf numFmtId="2" fontId="41" fillId="13" borderId="6" xfId="0" applyNumberFormat="1" applyFont="1" applyFill="1" applyBorder="1" applyAlignment="1">
      <alignment horizontal="center" vertical="center" wrapText="1"/>
    </xf>
    <xf numFmtId="2" fontId="27" fillId="13" borderId="0" xfId="0" applyNumberFormat="1" applyFont="1" applyFill="1" applyAlignment="1">
      <alignment horizontal="center"/>
    </xf>
    <xf numFmtId="2" fontId="31" fillId="13" borderId="0" xfId="0" applyNumberFormat="1" applyFont="1" applyFill="1"/>
    <xf numFmtId="49" fontId="42" fillId="13" borderId="0" xfId="0" applyNumberFormat="1" applyFont="1" applyFill="1" applyBorder="1" applyAlignment="1">
      <alignment horizontal="center" vertical="center" wrapText="1"/>
    </xf>
    <xf numFmtId="2" fontId="27" fillId="13" borderId="0" xfId="0" applyNumberFormat="1" applyFont="1" applyFill="1"/>
    <xf numFmtId="2" fontId="41" fillId="13" borderId="0" xfId="0" applyNumberFormat="1" applyFont="1" applyFill="1" applyBorder="1" applyAlignment="1">
      <alignment vertical="center" wrapText="1"/>
    </xf>
    <xf numFmtId="2" fontId="32" fillId="13" borderId="0" xfId="0" applyNumberFormat="1" applyFont="1" applyFill="1" applyAlignment="1">
      <alignment horizontal="center"/>
    </xf>
    <xf numFmtId="49" fontId="28" fillId="13" borderId="0" xfId="0" applyNumberFormat="1" applyFont="1" applyFill="1" applyBorder="1" applyAlignment="1">
      <alignment vertical="top" wrapText="1"/>
    </xf>
    <xf numFmtId="0" fontId="33" fillId="0" borderId="0" xfId="0" applyFont="1" applyAlignment="1">
      <alignment horizontal="right"/>
    </xf>
    <xf numFmtId="49" fontId="28" fillId="13" borderId="0" xfId="0" applyNumberFormat="1" applyFont="1" applyFill="1" applyBorder="1" applyAlignment="1">
      <alignment vertical="center" wrapText="1"/>
    </xf>
    <xf numFmtId="2" fontId="26" fillId="13" borderId="0" xfId="0" applyNumberFormat="1" applyFont="1" applyFill="1"/>
    <xf numFmtId="2" fontId="28" fillId="13" borderId="0" xfId="0" applyNumberFormat="1" applyFont="1" applyFill="1" applyBorder="1" applyAlignment="1">
      <alignment vertical="center" wrapText="1"/>
    </xf>
    <xf numFmtId="49" fontId="28" fillId="13" borderId="0" xfId="0" applyNumberFormat="1" applyFont="1" applyFill="1" applyBorder="1" applyAlignment="1">
      <alignment horizontal="right" vertical="center" wrapText="1"/>
    </xf>
    <xf numFmtId="0" fontId="43" fillId="0" borderId="0" xfId="0" applyFont="1"/>
    <xf numFmtId="2" fontId="45" fillId="13" borderId="0" xfId="0" applyNumberFormat="1" applyFont="1" applyFill="1" applyBorder="1" applyAlignment="1">
      <alignment horizontal="left" vertical="center" wrapText="1"/>
    </xf>
    <xf numFmtId="164" fontId="44" fillId="13" borderId="0" xfId="0" applyNumberFormat="1" applyFont="1" applyFill="1" applyBorder="1" applyAlignment="1">
      <alignment horizontal="left" vertical="center" wrapText="1"/>
    </xf>
    <xf numFmtId="2" fontId="46" fillId="13" borderId="0" xfId="0" applyNumberFormat="1" applyFont="1" applyFill="1" applyBorder="1" applyAlignment="1">
      <alignment horizontal="left" vertical="center" wrapText="1"/>
    </xf>
    <xf numFmtId="164" fontId="45" fillId="13" borderId="0" xfId="0" applyNumberFormat="1" applyFont="1" applyFill="1" applyBorder="1" applyAlignment="1">
      <alignment horizontal="left" vertical="center" wrapText="1"/>
    </xf>
    <xf numFmtId="0" fontId="19" fillId="16" borderId="8" xfId="0" applyFont="1" applyFill="1" applyBorder="1" applyAlignment="1">
      <alignment vertical="center" wrapText="1"/>
    </xf>
    <xf numFmtId="2" fontId="47" fillId="13" borderId="0" xfId="0" applyNumberFormat="1" applyFont="1" applyFill="1" applyBorder="1" applyAlignment="1">
      <alignment horizontal="right" vertical="center" wrapText="1"/>
    </xf>
    <xf numFmtId="2" fontId="33" fillId="13" borderId="0" xfId="0" applyNumberFormat="1" applyFont="1" applyFill="1" applyBorder="1" applyAlignment="1">
      <alignment horizontal="right" vertical="center" wrapText="1"/>
    </xf>
    <xf numFmtId="0" fontId="1" fillId="13" borderId="14" xfId="0" applyFont="1" applyFill="1" applyBorder="1" applyAlignment="1" applyProtection="1">
      <alignment horizontal="center" vertical="center" wrapText="1"/>
      <protection locked="0"/>
    </xf>
    <xf numFmtId="0" fontId="0" fillId="16" borderId="22" xfId="0" applyFill="1" applyBorder="1" applyAlignment="1">
      <alignment horizontal="center" vertical="center"/>
    </xf>
    <xf numFmtId="0" fontId="15" fillId="7" borderId="32" xfId="0" applyFont="1" applyFill="1" applyBorder="1" applyAlignment="1">
      <alignment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6" fillId="7" borderId="30" xfId="0" applyFont="1" applyFill="1" applyBorder="1" applyAlignment="1">
      <alignment vertical="center" wrapText="1"/>
    </xf>
    <xf numFmtId="0" fontId="13" fillId="7" borderId="33" xfId="0" applyFont="1" applyFill="1" applyBorder="1" applyAlignment="1">
      <alignment vertical="center" wrapText="1"/>
    </xf>
    <xf numFmtId="0" fontId="0" fillId="16" borderId="11" xfId="0" applyFill="1" applyBorder="1" applyAlignment="1">
      <alignment horizontal="center" vertical="center"/>
    </xf>
    <xf numFmtId="0" fontId="6" fillId="16" borderId="20" xfId="0" applyFont="1" applyFill="1" applyBorder="1" applyAlignment="1">
      <alignment vertical="center" wrapText="1"/>
    </xf>
    <xf numFmtId="0" fontId="7" fillId="16" borderId="30" xfId="0" applyFont="1" applyFill="1" applyBorder="1" applyAlignment="1">
      <alignment vertical="center" wrapText="1"/>
    </xf>
    <xf numFmtId="0" fontId="16" fillId="7" borderId="33" xfId="0" applyFont="1" applyFill="1" applyBorder="1" applyAlignment="1">
      <alignment vertical="center" wrapText="1"/>
    </xf>
    <xf numFmtId="0" fontId="0" fillId="16" borderId="19" xfId="0" applyFill="1" applyBorder="1" applyAlignment="1">
      <alignment horizontal="center" vertical="center"/>
    </xf>
    <xf numFmtId="0" fontId="6" fillId="16" borderId="23" xfId="0" applyFont="1" applyFill="1" applyBorder="1" applyAlignment="1">
      <alignment vertical="center" wrapText="1"/>
    </xf>
    <xf numFmtId="0" fontId="0" fillId="16" borderId="24" xfId="0" applyFill="1" applyBorder="1" applyAlignment="1">
      <alignment horizontal="center" vertical="center"/>
    </xf>
    <xf numFmtId="0" fontId="7" fillId="16" borderId="27" xfId="0" applyFont="1" applyFill="1" applyBorder="1" applyAlignment="1">
      <alignment vertical="center" wrapText="1"/>
    </xf>
    <xf numFmtId="0" fontId="0" fillId="16" borderId="5" xfId="0" applyFill="1" applyBorder="1" applyAlignment="1">
      <alignment horizontal="center" vertical="center"/>
    </xf>
    <xf numFmtId="0" fontId="0" fillId="16" borderId="26" xfId="0" applyFill="1" applyBorder="1" applyAlignment="1">
      <alignment horizontal="center" vertical="center"/>
    </xf>
    <xf numFmtId="0" fontId="16" fillId="7" borderId="35" xfId="0" applyFont="1" applyFill="1" applyBorder="1" applyAlignment="1">
      <alignment horizontal="center" vertical="center" wrapText="1"/>
    </xf>
    <xf numFmtId="0" fontId="6" fillId="16" borderId="25" xfId="0" applyFont="1" applyFill="1" applyBorder="1" applyAlignment="1">
      <alignment vertical="center" wrapText="1"/>
    </xf>
    <xf numFmtId="0" fontId="15" fillId="17" borderId="8" xfId="0" applyFont="1" applyFill="1" applyBorder="1" applyAlignment="1">
      <alignment vertical="center" wrapText="1"/>
    </xf>
    <xf numFmtId="0" fontId="15" fillId="17" borderId="36" xfId="0" applyFont="1" applyFill="1" applyBorder="1" applyAlignment="1">
      <alignment horizontal="center" vertical="center" wrapText="1"/>
    </xf>
    <xf numFmtId="0" fontId="16" fillId="17" borderId="20" xfId="0" applyFont="1" applyFill="1" applyBorder="1" applyAlignment="1">
      <alignment vertical="center" wrapText="1"/>
    </xf>
    <xf numFmtId="0" fontId="0" fillId="18" borderId="22" xfId="0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6" fillId="18" borderId="14" xfId="0" applyFont="1" applyFill="1" applyBorder="1" applyAlignment="1">
      <alignment vertical="center" wrapText="1"/>
    </xf>
    <xf numFmtId="0" fontId="0" fillId="18" borderId="16" xfId="0" applyFill="1" applyBorder="1" applyAlignment="1">
      <alignment horizontal="center" vertical="center"/>
    </xf>
    <xf numFmtId="0" fontId="6" fillId="18" borderId="17" xfId="0" applyFont="1" applyFill="1" applyBorder="1" applyAlignment="1">
      <alignment vertical="center" wrapText="1"/>
    </xf>
    <xf numFmtId="0" fontId="0" fillId="18" borderId="11" xfId="0" applyFill="1" applyBorder="1" applyAlignment="1">
      <alignment horizontal="center" vertical="center"/>
    </xf>
    <xf numFmtId="0" fontId="6" fillId="18" borderId="9" xfId="0" applyFont="1" applyFill="1" applyBorder="1" applyAlignment="1">
      <alignment vertical="center" wrapText="1"/>
    </xf>
    <xf numFmtId="0" fontId="15" fillId="10" borderId="8" xfId="0" applyFont="1" applyFill="1" applyBorder="1" applyAlignment="1">
      <alignment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5" fillId="10" borderId="9" xfId="0" applyFont="1" applyFill="1" applyBorder="1" applyAlignment="1">
      <alignment vertical="center" wrapText="1"/>
    </xf>
    <xf numFmtId="0" fontId="6" fillId="18" borderId="33" xfId="0" applyFont="1" applyFill="1" applyBorder="1" applyAlignment="1">
      <alignment vertical="center" wrapText="1"/>
    </xf>
    <xf numFmtId="0" fontId="15" fillId="19" borderId="8" xfId="0" applyFont="1" applyFill="1" applyBorder="1" applyAlignment="1">
      <alignment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15" fillId="19" borderId="9" xfId="0" applyFont="1" applyFill="1" applyBorder="1" applyAlignment="1">
      <alignment vertical="center" wrapText="1"/>
    </xf>
    <xf numFmtId="0" fontId="0" fillId="19" borderId="13" xfId="0" applyFill="1" applyBorder="1" applyAlignment="1">
      <alignment horizontal="center" vertical="center"/>
    </xf>
    <xf numFmtId="0" fontId="6" fillId="19" borderId="14" xfId="0" applyFont="1" applyFill="1" applyBorder="1" applyAlignment="1">
      <alignment vertical="center" wrapText="1"/>
    </xf>
    <xf numFmtId="0" fontId="0" fillId="19" borderId="16" xfId="0" applyFill="1" applyBorder="1" applyAlignment="1">
      <alignment horizontal="center" vertical="center"/>
    </xf>
    <xf numFmtId="0" fontId="6" fillId="19" borderId="17" xfId="0" applyFont="1" applyFill="1" applyBorder="1" applyAlignment="1">
      <alignment vertical="center" wrapText="1"/>
    </xf>
    <xf numFmtId="0" fontId="7" fillId="19" borderId="14" xfId="0" applyFont="1" applyFill="1" applyBorder="1" applyAlignment="1">
      <alignment vertical="center" wrapText="1"/>
    </xf>
    <xf numFmtId="0" fontId="7" fillId="19" borderId="17" xfId="0" applyFont="1" applyFill="1" applyBorder="1" applyAlignment="1">
      <alignment vertical="center" wrapText="1"/>
    </xf>
    <xf numFmtId="0" fontId="0" fillId="19" borderId="31" xfId="0" applyFill="1" applyBorder="1" applyAlignment="1">
      <alignment horizontal="center" vertical="center"/>
    </xf>
    <xf numFmtId="0" fontId="13" fillId="20" borderId="9" xfId="0" applyFont="1" applyFill="1" applyBorder="1" applyAlignment="1">
      <alignment vertical="center" wrapText="1"/>
    </xf>
    <xf numFmtId="0" fontId="13" fillId="17" borderId="9" xfId="0" applyFont="1" applyFill="1" applyBorder="1" applyAlignment="1">
      <alignment vertical="center" wrapText="1"/>
    </xf>
    <xf numFmtId="0" fontId="13" fillId="19" borderId="9" xfId="0" applyFont="1" applyFill="1" applyBorder="1" applyAlignment="1">
      <alignment vertical="center" wrapText="1"/>
    </xf>
    <xf numFmtId="0" fontId="13" fillId="21" borderId="9" xfId="0" applyFont="1" applyFill="1" applyBorder="1" applyAlignment="1">
      <alignment vertical="center" wrapText="1"/>
    </xf>
    <xf numFmtId="0" fontId="7" fillId="16" borderId="37" xfId="0" applyFont="1" applyFill="1" applyBorder="1" applyAlignment="1">
      <alignment vertical="center" wrapText="1"/>
    </xf>
    <xf numFmtId="0" fontId="48" fillId="15" borderId="0" xfId="0" applyFont="1" applyFill="1" applyAlignment="1">
      <alignment horizontal="right"/>
    </xf>
    <xf numFmtId="0" fontId="0" fillId="13" borderId="0" xfId="0" applyFill="1" applyBorder="1" applyAlignment="1">
      <alignment horizontal="right"/>
    </xf>
    <xf numFmtId="164" fontId="33" fillId="13" borderId="0" xfId="0" applyNumberFormat="1" applyFont="1" applyFill="1" applyBorder="1" applyAlignment="1">
      <alignment horizontal="left"/>
    </xf>
    <xf numFmtId="164" fontId="36" fillId="13" borderId="0" xfId="0" applyNumberFormat="1" applyFont="1" applyFill="1" applyBorder="1" applyAlignment="1">
      <alignment horizontal="left"/>
    </xf>
    <xf numFmtId="0" fontId="43" fillId="13" borderId="0" xfId="0" applyFont="1" applyFill="1" applyBorder="1" applyAlignment="1">
      <alignment horizontal="right"/>
    </xf>
    <xf numFmtId="164" fontId="44" fillId="13" borderId="0" xfId="0" applyNumberFormat="1" applyFont="1" applyFill="1" applyBorder="1" applyAlignment="1">
      <alignment horizontal="left"/>
    </xf>
    <xf numFmtId="2" fontId="27" fillId="13" borderId="0" xfId="0" applyNumberFormat="1" applyFont="1" applyFill="1" applyBorder="1" applyAlignment="1">
      <alignment horizontal="right"/>
    </xf>
    <xf numFmtId="2" fontId="40" fillId="13" borderId="0" xfId="0" applyNumberFormat="1" applyFont="1" applyFill="1" applyBorder="1" applyAlignment="1">
      <alignment horizontal="left"/>
    </xf>
    <xf numFmtId="2" fontId="41" fillId="13" borderId="0" xfId="0" applyNumberFormat="1" applyFont="1" applyFill="1" applyBorder="1" applyAlignment="1">
      <alignment horizontal="left" vertical="center" wrapText="1"/>
    </xf>
    <xf numFmtId="164" fontId="35" fillId="13" borderId="0" xfId="0" applyNumberFormat="1" applyFont="1" applyFill="1" applyBorder="1" applyAlignment="1">
      <alignment horizontal="left"/>
    </xf>
    <xf numFmtId="164" fontId="38" fillId="13" borderId="0" xfId="0" applyNumberFormat="1" applyFont="1" applyFill="1" applyBorder="1" applyAlignment="1">
      <alignment horizontal="left"/>
    </xf>
    <xf numFmtId="0" fontId="10" fillId="13" borderId="0" xfId="0" applyFont="1" applyFill="1" applyBorder="1" applyAlignment="1">
      <alignment vertical="center"/>
    </xf>
    <xf numFmtId="0" fontId="0" fillId="13" borderId="0" xfId="0" applyFill="1" applyBorder="1"/>
    <xf numFmtId="0" fontId="0" fillId="13" borderId="0" xfId="0" applyFill="1" applyBorder="1" applyAlignment="1"/>
    <xf numFmtId="0" fontId="43" fillId="13" borderId="0" xfId="0" applyFont="1" applyFill="1" applyBorder="1"/>
    <xf numFmtId="0" fontId="43" fillId="13" borderId="0" xfId="0" applyFont="1" applyFill="1" applyBorder="1" applyAlignment="1"/>
    <xf numFmtId="2" fontId="27" fillId="13" borderId="0" xfId="0" applyNumberFormat="1" applyFont="1" applyFill="1" applyBorder="1"/>
    <xf numFmtId="0" fontId="27" fillId="13" borderId="0" xfId="0" applyFont="1" applyFill="1" applyBorder="1"/>
    <xf numFmtId="0" fontId="27" fillId="13" borderId="0" xfId="0" applyFont="1" applyFill="1" applyBorder="1" applyAlignment="1"/>
    <xf numFmtId="2" fontId="27" fillId="13" borderId="0" xfId="0" applyNumberFormat="1" applyFont="1" applyFill="1" applyBorder="1" applyAlignment="1"/>
    <xf numFmtId="164" fontId="27" fillId="13" borderId="0" xfId="0" applyNumberFormat="1" applyFont="1" applyFill="1" applyBorder="1" applyAlignment="1"/>
    <xf numFmtId="0" fontId="27" fillId="13" borderId="0" xfId="0" applyFont="1" applyFill="1" applyBorder="1" applyAlignment="1">
      <alignment horizontal="right"/>
    </xf>
    <xf numFmtId="0" fontId="25" fillId="13" borderId="0" xfId="0" applyFont="1" applyFill="1" applyBorder="1"/>
    <xf numFmtId="0" fontId="31" fillId="13" borderId="0" xfId="0" applyFont="1" applyFill="1" applyBorder="1" applyAlignment="1">
      <alignment horizontal="right"/>
    </xf>
    <xf numFmtId="0" fontId="48" fillId="15" borderId="0" xfId="0" applyFont="1" applyFill="1"/>
    <xf numFmtId="0" fontId="23" fillId="13" borderId="0" xfId="0" applyFont="1" applyFill="1" applyBorder="1"/>
    <xf numFmtId="0" fontId="50" fillId="13" borderId="0" xfId="1" applyFont="1" applyFill="1" applyBorder="1" applyAlignment="1">
      <alignment horizontal="left" vertical="center"/>
    </xf>
    <xf numFmtId="0" fontId="55" fillId="14" borderId="17" xfId="0" applyFont="1" applyFill="1" applyBorder="1" applyAlignment="1">
      <alignment vertical="center" wrapText="1"/>
    </xf>
    <xf numFmtId="0" fontId="55" fillId="14" borderId="21" xfId="0" applyFont="1" applyFill="1" applyBorder="1" applyAlignment="1">
      <alignment vertical="center" wrapText="1"/>
    </xf>
    <xf numFmtId="0" fontId="55" fillId="14" borderId="23" xfId="0" applyFont="1" applyFill="1" applyBorder="1" applyAlignment="1">
      <alignment vertical="center" wrapText="1"/>
    </xf>
    <xf numFmtId="0" fontId="55" fillId="16" borderId="21" xfId="0" applyFont="1" applyFill="1" applyBorder="1" applyAlignment="1">
      <alignment vertical="center" wrapText="1"/>
    </xf>
    <xf numFmtId="0" fontId="6" fillId="18" borderId="38" xfId="0" applyFont="1" applyFill="1" applyBorder="1" applyAlignment="1">
      <alignment vertical="center" wrapText="1"/>
    </xf>
    <xf numFmtId="0" fontId="0" fillId="18" borderId="0" xfId="0" applyFill="1" applyBorder="1" applyAlignment="1">
      <alignment horizontal="center" vertical="center"/>
    </xf>
    <xf numFmtId="0" fontId="1" fillId="13" borderId="38" xfId="0" applyFont="1" applyFill="1" applyBorder="1" applyAlignment="1" applyProtection="1">
      <alignment horizontal="center" vertical="center" wrapText="1"/>
      <protection locked="0"/>
    </xf>
    <xf numFmtId="0" fontId="55" fillId="18" borderId="39" xfId="0" applyFont="1" applyFill="1" applyBorder="1" applyAlignment="1">
      <alignment vertical="center" wrapText="1"/>
    </xf>
    <xf numFmtId="0" fontId="7" fillId="19" borderId="40" xfId="0" applyFont="1" applyFill="1" applyBorder="1" applyAlignment="1">
      <alignment vertical="center" wrapText="1"/>
    </xf>
    <xf numFmtId="0" fontId="4" fillId="16" borderId="12" xfId="0" applyFont="1" applyFill="1" applyBorder="1" applyAlignment="1">
      <alignment horizontal="left" vertical="center" wrapText="1"/>
    </xf>
    <xf numFmtId="0" fontId="4" fillId="16" borderId="8" xfId="0" applyFont="1" applyFill="1" applyBorder="1" applyAlignment="1">
      <alignment horizontal="left" vertical="center" wrapText="1"/>
    </xf>
    <xf numFmtId="0" fontId="4" fillId="16" borderId="15" xfId="0" applyFont="1" applyFill="1" applyBorder="1" applyAlignment="1">
      <alignment horizontal="left" vertical="center" wrapText="1"/>
    </xf>
    <xf numFmtId="0" fontId="4" fillId="19" borderId="12" xfId="0" applyFont="1" applyFill="1" applyBorder="1" applyAlignment="1">
      <alignment vertical="center" wrapText="1"/>
    </xf>
    <xf numFmtId="0" fontId="4" fillId="19" borderId="8" xfId="0" applyFont="1" applyFill="1" applyBorder="1" applyAlignment="1">
      <alignment vertical="center" wrapText="1"/>
    </xf>
    <xf numFmtId="0" fontId="4" fillId="19" borderId="15" xfId="0" applyFont="1" applyFill="1" applyBorder="1" applyAlignment="1">
      <alignment vertical="center" wrapText="1"/>
    </xf>
    <xf numFmtId="0" fontId="21" fillId="11" borderId="1" xfId="0" applyFont="1" applyFill="1" applyBorder="1" applyAlignment="1">
      <alignment vertical="center" wrapText="1"/>
    </xf>
    <xf numFmtId="0" fontId="21" fillId="11" borderId="2" xfId="0" applyFont="1" applyFill="1" applyBorder="1" applyAlignment="1">
      <alignment vertical="center" wrapText="1"/>
    </xf>
    <xf numFmtId="0" fontId="4" fillId="12" borderId="1" xfId="0" applyFont="1" applyFill="1" applyBorder="1" applyAlignment="1">
      <alignment vertical="center" wrapText="1"/>
    </xf>
    <xf numFmtId="0" fontId="4" fillId="12" borderId="2" xfId="0" applyFont="1" applyFill="1" applyBorder="1" applyAlignment="1">
      <alignment vertical="center" wrapText="1"/>
    </xf>
    <xf numFmtId="0" fontId="20" fillId="19" borderId="12" xfId="0" applyFont="1" applyFill="1" applyBorder="1" applyAlignment="1">
      <alignment vertical="center" wrapText="1"/>
    </xf>
    <xf numFmtId="0" fontId="20" fillId="19" borderId="8" xfId="0" applyFont="1" applyFill="1" applyBorder="1" applyAlignment="1">
      <alignment vertical="center" wrapText="1"/>
    </xf>
    <xf numFmtId="0" fontId="20" fillId="19" borderId="15" xfId="0" applyFont="1" applyFill="1" applyBorder="1" applyAlignment="1">
      <alignment vertical="center" wrapText="1"/>
    </xf>
    <xf numFmtId="0" fontId="13" fillId="19" borderId="12" xfId="0" applyFont="1" applyFill="1" applyBorder="1" applyAlignment="1">
      <alignment vertical="center" wrapText="1"/>
    </xf>
    <xf numFmtId="0" fontId="13" fillId="19" borderId="15" xfId="0" applyFont="1" applyFill="1" applyBorder="1" applyAlignment="1">
      <alignment vertical="center" wrapText="1"/>
    </xf>
    <xf numFmtId="0" fontId="4" fillId="12" borderId="5" xfId="0" applyFont="1" applyFill="1" applyBorder="1" applyAlignment="1">
      <alignment vertical="center" wrapText="1"/>
    </xf>
    <xf numFmtId="0" fontId="4" fillId="12" borderId="6" xfId="0" applyFont="1" applyFill="1" applyBorder="1" applyAlignment="1">
      <alignment vertical="center" wrapText="1"/>
    </xf>
    <xf numFmtId="0" fontId="3" fillId="19" borderId="12" xfId="0" applyFont="1" applyFill="1" applyBorder="1" applyAlignment="1">
      <alignment vertical="center" wrapText="1"/>
    </xf>
    <xf numFmtId="0" fontId="3" fillId="19" borderId="15" xfId="0" applyFont="1" applyFill="1" applyBorder="1" applyAlignment="1">
      <alignment vertical="center" wrapText="1"/>
    </xf>
    <xf numFmtId="0" fontId="3" fillId="19" borderId="8" xfId="0" applyFont="1" applyFill="1" applyBorder="1" applyAlignment="1">
      <alignment vertical="center" wrapText="1"/>
    </xf>
    <xf numFmtId="0" fontId="3" fillId="16" borderId="12" xfId="0" applyFont="1" applyFill="1" applyBorder="1" applyAlignment="1">
      <alignment vertical="center" wrapText="1"/>
    </xf>
    <xf numFmtId="0" fontId="3" fillId="16" borderId="8" xfId="0" applyFont="1" applyFill="1" applyBorder="1" applyAlignment="1">
      <alignment vertical="center" wrapText="1"/>
    </xf>
    <xf numFmtId="0" fontId="3" fillId="16" borderId="15" xfId="0" applyFont="1" applyFill="1" applyBorder="1" applyAlignment="1">
      <alignment vertical="center" wrapText="1"/>
    </xf>
    <xf numFmtId="0" fontId="4" fillId="16" borderId="12" xfId="0" applyFont="1" applyFill="1" applyBorder="1" applyAlignment="1">
      <alignment vertical="center" wrapText="1"/>
    </xf>
    <xf numFmtId="0" fontId="4" fillId="16" borderId="8" xfId="0" applyFont="1" applyFill="1" applyBorder="1" applyAlignment="1">
      <alignment vertical="center" wrapText="1"/>
    </xf>
    <xf numFmtId="0" fontId="4" fillId="16" borderId="15" xfId="0" applyFont="1" applyFill="1" applyBorder="1" applyAlignment="1">
      <alignment vertical="center" wrapText="1"/>
    </xf>
    <xf numFmtId="0" fontId="4" fillId="18" borderId="12" xfId="0" applyFont="1" applyFill="1" applyBorder="1" applyAlignment="1">
      <alignment vertical="center" wrapText="1"/>
    </xf>
    <xf numFmtId="0" fontId="4" fillId="18" borderId="8" xfId="0" applyFont="1" applyFill="1" applyBorder="1" applyAlignment="1">
      <alignment vertical="center" wrapText="1"/>
    </xf>
    <xf numFmtId="0" fontId="3" fillId="18" borderId="12" xfId="0" applyFont="1" applyFill="1" applyBorder="1" applyAlignment="1">
      <alignment vertical="center" wrapText="1"/>
    </xf>
    <xf numFmtId="0" fontId="3" fillId="18" borderId="15" xfId="0" applyFont="1" applyFill="1" applyBorder="1" applyAlignment="1">
      <alignment vertical="center" wrapText="1"/>
    </xf>
    <xf numFmtId="0" fontId="4" fillId="18" borderId="15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top" wrapText="1"/>
    </xf>
    <xf numFmtId="0" fontId="2" fillId="8" borderId="6" xfId="0" applyFont="1" applyFill="1" applyBorder="1" applyAlignment="1">
      <alignment vertical="top" wrapText="1"/>
    </xf>
    <xf numFmtId="0" fontId="3" fillId="18" borderId="8" xfId="0" applyFont="1" applyFill="1" applyBorder="1" applyAlignment="1">
      <alignment vertical="center" wrapText="1"/>
    </xf>
    <xf numFmtId="0" fontId="14" fillId="16" borderId="8" xfId="0" applyFont="1" applyFill="1" applyBorder="1" applyAlignment="1">
      <alignment vertical="center" wrapText="1"/>
    </xf>
    <xf numFmtId="0" fontId="14" fillId="14" borderId="8" xfId="0" applyFont="1" applyFill="1" applyBorder="1" applyAlignment="1">
      <alignment vertical="center" wrapText="1"/>
    </xf>
    <xf numFmtId="0" fontId="14" fillId="14" borderId="12" xfId="0" applyFont="1" applyFill="1" applyBorder="1" applyAlignment="1">
      <alignment vertical="center" wrapText="1"/>
    </xf>
    <xf numFmtId="0" fontId="14" fillId="14" borderId="4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21" fillId="5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56" fillId="16" borderId="12" xfId="0" applyFont="1" applyFill="1" applyBorder="1" applyAlignment="1">
      <alignment vertical="center" wrapText="1"/>
    </xf>
    <xf numFmtId="0" fontId="56" fillId="16" borderId="15" xfId="0" applyFont="1" applyFill="1" applyBorder="1" applyAlignment="1">
      <alignment vertical="center" wrapText="1"/>
    </xf>
    <xf numFmtId="0" fontId="14" fillId="16" borderId="12" xfId="0" applyFont="1" applyFill="1" applyBorder="1" applyAlignment="1">
      <alignment vertical="center" wrapText="1"/>
    </xf>
    <xf numFmtId="0" fontId="14" fillId="16" borderId="15" xfId="0" applyFont="1" applyFill="1" applyBorder="1" applyAlignment="1">
      <alignment vertical="center" wrapText="1"/>
    </xf>
    <xf numFmtId="0" fontId="4" fillId="6" borderId="24" xfId="0" applyFont="1" applyFill="1" applyBorder="1" applyAlignment="1">
      <alignment vertical="center" wrapText="1"/>
    </xf>
    <xf numFmtId="0" fontId="4" fillId="6" borderId="34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19" fillId="14" borderId="12" xfId="0" applyFont="1" applyFill="1" applyBorder="1" applyAlignment="1">
      <alignment vertical="center" wrapText="1"/>
    </xf>
    <xf numFmtId="0" fontId="19" fillId="14" borderId="8" xfId="0" applyFont="1" applyFill="1" applyBorder="1" applyAlignment="1">
      <alignment vertical="center" wrapText="1"/>
    </xf>
    <xf numFmtId="0" fontId="19" fillId="14" borderId="15" xfId="0" applyFont="1" applyFill="1" applyBorder="1" applyAlignment="1">
      <alignment vertical="center" wrapText="1"/>
    </xf>
    <xf numFmtId="0" fontId="14" fillId="14" borderId="15" xfId="0" applyFont="1" applyFill="1" applyBorder="1" applyAlignment="1">
      <alignment vertical="center" wrapText="1"/>
    </xf>
    <xf numFmtId="0" fontId="19" fillId="16" borderId="12" xfId="0" applyFont="1" applyFill="1" applyBorder="1" applyAlignment="1">
      <alignment vertical="center" wrapText="1"/>
    </xf>
    <xf numFmtId="0" fontId="19" fillId="16" borderId="8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164" fontId="0" fillId="13" borderId="0" xfId="0" applyNumberFormat="1" applyFill="1" applyBorder="1" applyAlignment="1"/>
    <xf numFmtId="164" fontId="0" fillId="13" borderId="0" xfId="0" applyNumberFormat="1" applyFill="1" applyBorder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6D9"/>
      <color rgb="FFEFF6EA"/>
      <color rgb="FFF0F3FA"/>
      <color rgb="FFE3E9F5"/>
      <color rgb="FFFDF0E7"/>
      <color rgb="FFFBE4D5"/>
      <color rgb="FFF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Diagrama radar de autoavaliação do(a) profissional de validação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'PROVE Self-Evaluation'!$E$152:$E$155</c:f>
              <c:strCache>
                <c:ptCount val="4"/>
                <c:pt idx="0">
                  <c:v>1. Validation- and Field-Specific Knowledge</c:v>
                </c:pt>
                <c:pt idx="1">
                  <c:v>2. Practical Skills and Knowledge</c:v>
                </c:pt>
                <c:pt idx="2">
                  <c:v>3. Professional Values and Attitude</c:v>
                </c:pt>
                <c:pt idx="3">
                  <c:v>4. Professional Self-Management</c:v>
                </c:pt>
              </c:strCache>
            </c:strRef>
          </c:cat>
          <c:val>
            <c:numRef>
              <c:f>'PROVE Self-Evaluation'!$F$152:$F$155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7-4FB9-84B9-2F4651DD1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309272"/>
        <c:axId val="149308096"/>
      </c:radarChart>
      <c:catAx>
        <c:axId val="14930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308096"/>
        <c:crosses val="autoZero"/>
        <c:auto val="1"/>
        <c:lblAlgn val="ctr"/>
        <c:lblOffset val="100"/>
        <c:noMultiLvlLbl val="0"/>
      </c:catAx>
      <c:valAx>
        <c:axId val="149308096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309272"/>
        <c:crosses val="autoZero"/>
        <c:crossBetween val="between"/>
        <c:majorUnit val="1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'PROVE Self-Evaluation'!$E$159:$E$169</c:f>
              <c:strCache>
                <c:ptCount val="11"/>
                <c:pt idx="0">
                  <c:v>1a. Theoretical Knowledge</c:v>
                </c:pt>
                <c:pt idx="1">
                  <c:v>1b. Field-specific Knowledge</c:v>
                </c:pt>
                <c:pt idx="2">
                  <c:v>2a. Guidance and Counselling in VPL</c:v>
                </c:pt>
                <c:pt idx="3">
                  <c:v>2b. Communication and Interaction</c:v>
                </c:pt>
                <c:pt idx="4">
                  <c:v>2c. (Diagnosis and) Competence Assessment</c:v>
                </c:pt>
                <c:pt idx="5">
                  <c:v>2d. Quality Management</c:v>
                </c:pt>
                <c:pt idx="6">
                  <c:v>3a. Professional Ethics</c:v>
                </c:pt>
                <c:pt idx="7">
                  <c:v>3b. Professional Beliefs</c:v>
                </c:pt>
                <c:pt idx="8">
                  <c:v>4a. Self-Regulation</c:v>
                </c:pt>
                <c:pt idx="9">
                  <c:v>4b. Professional Development</c:v>
                </c:pt>
                <c:pt idx="10">
                  <c:v>4c. Motivation and Orientation</c:v>
                </c:pt>
              </c:strCache>
            </c:strRef>
          </c:cat>
          <c:val>
            <c:numRef>
              <c:f>'PROVE Self-Evaluation'!$F$159:$F$169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9-44C0-B92A-0B805F21E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308488"/>
        <c:axId val="149306920"/>
      </c:radarChart>
      <c:catAx>
        <c:axId val="149308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306920"/>
        <c:crosses val="autoZero"/>
        <c:auto val="1"/>
        <c:lblAlgn val="ctr"/>
        <c:lblOffset val="100"/>
        <c:noMultiLvlLbl val="0"/>
      </c:catAx>
      <c:valAx>
        <c:axId val="149306920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308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1.jpg"/><Relationship Id="rId7" Type="http://schemas.openxmlformats.org/officeDocument/2006/relationships/hyperlink" Target="https://creativecommons.org/licenses/by-sa/4.0/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jp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14695</xdr:colOff>
      <xdr:row>0</xdr:row>
      <xdr:rowOff>168727</xdr:rowOff>
    </xdr:from>
    <xdr:to>
      <xdr:col>18</xdr:col>
      <xdr:colOff>541565</xdr:colOff>
      <xdr:row>13</xdr:row>
      <xdr:rowOff>925285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7D78EA-BC85-4986-BFEC-40430CC76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87353</xdr:colOff>
      <xdr:row>14</xdr:row>
      <xdr:rowOff>105770</xdr:rowOff>
    </xdr:from>
    <xdr:to>
      <xdr:col>18</xdr:col>
      <xdr:colOff>503463</xdr:colOff>
      <xdr:row>32</xdr:row>
      <xdr:rowOff>30237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81CE25F-58DD-4836-860F-992C1C941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94472</xdr:colOff>
      <xdr:row>3</xdr:row>
      <xdr:rowOff>4802</xdr:rowOff>
    </xdr:from>
    <xdr:to>
      <xdr:col>7</xdr:col>
      <xdr:colOff>459442</xdr:colOff>
      <xdr:row>5</xdr:row>
      <xdr:rowOff>67235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B92D871-B06E-48E8-9EAA-B7401503420E}"/>
            </a:ext>
          </a:extLst>
        </xdr:cNvPr>
        <xdr:cNvSpPr txBox="1"/>
      </xdr:nvSpPr>
      <xdr:spPr>
        <a:xfrm>
          <a:off x="10381472" y="4531978"/>
          <a:ext cx="1530382" cy="1384728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</a:t>
          </a:r>
          <a:r>
            <a:rPr lang="en-GB" sz="1000" baseline="0"/>
            <a:t>-não relevante</a:t>
          </a:r>
          <a:endParaRPr lang="en-GB" sz="1000"/>
        </a:p>
        <a:p>
          <a:r>
            <a:rPr lang="en-GB" sz="1000"/>
            <a:t>1-sem experiência</a:t>
          </a:r>
        </a:p>
        <a:p>
          <a:r>
            <a:rPr lang="en-GB" sz="1000"/>
            <a:t>2-gostaria de aprender essencialmente isto</a:t>
          </a:r>
        </a:p>
        <a:p>
          <a:r>
            <a:rPr lang="en-GB" sz="1000"/>
            <a:t>3-quero</a:t>
          </a:r>
          <a:r>
            <a:rPr lang="en-GB" sz="1000" baseline="0"/>
            <a:t> melhorar</a:t>
          </a:r>
        </a:p>
        <a:p>
          <a:pPr algn="l"/>
          <a:r>
            <a:rPr lang="en-GB" sz="1000"/>
            <a:t>4-tenho</a:t>
          </a:r>
          <a:r>
            <a:rPr lang="en-GB" sz="1000" baseline="0"/>
            <a:t> experiência em todos os aspetos</a:t>
          </a:r>
          <a:endParaRPr lang="en-GB" sz="900"/>
        </a:p>
      </xdr:txBody>
    </xdr:sp>
    <xdr:clientData/>
  </xdr:twoCellAnchor>
  <xdr:twoCellAnchor>
    <xdr:from>
      <xdr:col>5</xdr:col>
      <xdr:colOff>83243</xdr:colOff>
      <xdr:row>13</xdr:row>
      <xdr:rowOff>915683</xdr:rowOff>
    </xdr:from>
    <xdr:to>
      <xdr:col>8</xdr:col>
      <xdr:colOff>9585</xdr:colOff>
      <xdr:row>15</xdr:row>
      <xdr:rowOff>70441</xdr:rowOff>
    </xdr:to>
    <xdr:sp macro="" textlink="">
      <xdr:nvSpPr>
        <xdr:cNvPr id="15" name="TextBox 7">
          <a:extLst>
            <a:ext uri="{FF2B5EF4-FFF2-40B4-BE49-F238E27FC236}">
              <a16:creationId xmlns:a16="http://schemas.microsoft.com/office/drawing/2014/main" id="{1327C1A2-ACAE-494A-A9B9-423767FD5485}"/>
            </a:ext>
          </a:extLst>
        </xdr:cNvPr>
        <xdr:cNvSpPr txBox="1"/>
      </xdr:nvSpPr>
      <xdr:spPr>
        <a:xfrm>
          <a:off x="10994571" y="7210188"/>
          <a:ext cx="2558123" cy="800421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</a:t>
          </a:r>
          <a:r>
            <a:rPr lang="en-GB" sz="1000" baseline="0"/>
            <a:t>-não relevante</a:t>
          </a:r>
          <a:endParaRPr lang="en-GB" sz="1000"/>
        </a:p>
        <a:p>
          <a:r>
            <a:rPr lang="en-GB" sz="1000"/>
            <a:t>1-sem experiência</a:t>
          </a:r>
        </a:p>
        <a:p>
          <a:r>
            <a:rPr lang="en-GB" sz="1000"/>
            <a:t>2-gostaria de aprender essencialmente isto</a:t>
          </a:r>
        </a:p>
        <a:p>
          <a:r>
            <a:rPr lang="en-GB" sz="1000"/>
            <a:t>3-quero</a:t>
          </a:r>
          <a:r>
            <a:rPr lang="en-GB" sz="1000" baseline="0"/>
            <a:t> melhorar</a:t>
          </a:r>
        </a:p>
        <a:p>
          <a:r>
            <a:rPr lang="en-GB" sz="1000"/>
            <a:t>4-tenho</a:t>
          </a:r>
          <a:r>
            <a:rPr lang="en-GB" sz="1000" baseline="0"/>
            <a:t> experiência em todos os aspetos</a:t>
          </a:r>
          <a:endParaRPr lang="en-GB" sz="900"/>
        </a:p>
        <a:p>
          <a:endParaRPr lang="en-GB" sz="1000" baseline="0"/>
        </a:p>
        <a:p>
          <a:endParaRPr lang="en-GB" sz="900"/>
        </a:p>
      </xdr:txBody>
    </xdr:sp>
    <xdr:clientData/>
  </xdr:twoCellAnchor>
  <xdr:twoCellAnchor>
    <xdr:from>
      <xdr:col>5</xdr:col>
      <xdr:colOff>121664</xdr:colOff>
      <xdr:row>36</xdr:row>
      <xdr:rowOff>864453</xdr:rowOff>
    </xdr:from>
    <xdr:to>
      <xdr:col>7</xdr:col>
      <xdr:colOff>1251837</xdr:colOff>
      <xdr:row>38</xdr:row>
      <xdr:rowOff>204908</xdr:rowOff>
    </xdr:to>
    <xdr:sp macro="" textlink="">
      <xdr:nvSpPr>
        <xdr:cNvPr id="16" name="TextBox 7">
          <a:extLst>
            <a:ext uri="{FF2B5EF4-FFF2-40B4-BE49-F238E27FC236}">
              <a16:creationId xmlns:a16="http://schemas.microsoft.com/office/drawing/2014/main" id="{3C8F8512-4599-4180-91CD-984021026CF4}"/>
            </a:ext>
          </a:extLst>
        </xdr:cNvPr>
        <xdr:cNvSpPr txBox="1"/>
      </xdr:nvSpPr>
      <xdr:spPr>
        <a:xfrm>
          <a:off x="11032992" y="17237848"/>
          <a:ext cx="2366021" cy="800421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</a:t>
          </a:r>
          <a:r>
            <a:rPr lang="en-GB" sz="1000" baseline="0"/>
            <a:t>-não relevante</a:t>
          </a:r>
          <a:endParaRPr lang="en-GB" sz="1000"/>
        </a:p>
        <a:p>
          <a:r>
            <a:rPr lang="en-GB" sz="1000"/>
            <a:t>1-sem experiência</a:t>
          </a:r>
        </a:p>
        <a:p>
          <a:r>
            <a:rPr lang="en-GB" sz="1000"/>
            <a:t>2-gostaria de aprender essencialmente isto</a:t>
          </a:r>
        </a:p>
        <a:p>
          <a:r>
            <a:rPr lang="en-GB" sz="1000"/>
            <a:t>3-quero</a:t>
          </a:r>
          <a:r>
            <a:rPr lang="en-GB" sz="1000" baseline="0"/>
            <a:t> melhorar</a:t>
          </a:r>
        </a:p>
        <a:p>
          <a:r>
            <a:rPr lang="en-GB" sz="1000"/>
            <a:t>4-tenho</a:t>
          </a:r>
          <a:r>
            <a:rPr lang="en-GB" sz="1000" baseline="0"/>
            <a:t> experiência em todos os aspetos</a:t>
          </a:r>
          <a:endParaRPr lang="en-GB" sz="900"/>
        </a:p>
      </xdr:txBody>
    </xdr:sp>
    <xdr:clientData/>
  </xdr:twoCellAnchor>
  <xdr:twoCellAnchor>
    <xdr:from>
      <xdr:col>5</xdr:col>
      <xdr:colOff>70436</xdr:colOff>
      <xdr:row>48</xdr:row>
      <xdr:rowOff>826033</xdr:rowOff>
    </xdr:from>
    <xdr:to>
      <xdr:col>7</xdr:col>
      <xdr:colOff>1200609</xdr:colOff>
      <xdr:row>50</xdr:row>
      <xdr:rowOff>140874</xdr:rowOff>
    </xdr:to>
    <xdr:sp macro="" textlink="">
      <xdr:nvSpPr>
        <xdr:cNvPr id="17" name="TextBox 7">
          <a:extLst>
            <a:ext uri="{FF2B5EF4-FFF2-40B4-BE49-F238E27FC236}">
              <a16:creationId xmlns:a16="http://schemas.microsoft.com/office/drawing/2014/main" id="{78786236-0B66-434C-BA8A-B380CACF29B1}"/>
            </a:ext>
          </a:extLst>
        </xdr:cNvPr>
        <xdr:cNvSpPr txBox="1"/>
      </xdr:nvSpPr>
      <xdr:spPr>
        <a:xfrm>
          <a:off x="10981764" y="23109731"/>
          <a:ext cx="2366021" cy="800421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</a:t>
          </a:r>
          <a:r>
            <a:rPr lang="en-GB" sz="1000" baseline="0"/>
            <a:t>-não relevante</a:t>
          </a:r>
          <a:endParaRPr lang="en-GB" sz="1000"/>
        </a:p>
        <a:p>
          <a:r>
            <a:rPr lang="en-GB" sz="1000"/>
            <a:t>1-sem experiência</a:t>
          </a:r>
        </a:p>
        <a:p>
          <a:r>
            <a:rPr lang="en-GB" sz="1000"/>
            <a:t>2-gostaria de aprender essencialmente isto</a:t>
          </a:r>
        </a:p>
        <a:p>
          <a:r>
            <a:rPr lang="en-GB" sz="1000"/>
            <a:t>3-quero</a:t>
          </a:r>
          <a:r>
            <a:rPr lang="en-GB" sz="1000" baseline="0"/>
            <a:t> melhorar</a:t>
          </a:r>
        </a:p>
        <a:p>
          <a:r>
            <a:rPr lang="en-GB" sz="1000"/>
            <a:t>4-tenho</a:t>
          </a:r>
          <a:r>
            <a:rPr lang="en-GB" sz="1000" baseline="0"/>
            <a:t> experiência em todos os aspetos</a:t>
          </a:r>
          <a:endParaRPr lang="en-GB" sz="900"/>
        </a:p>
        <a:p>
          <a:endParaRPr lang="en-GB" sz="900"/>
        </a:p>
      </xdr:txBody>
    </xdr:sp>
    <xdr:clientData/>
  </xdr:twoCellAnchor>
  <xdr:twoCellAnchor>
    <xdr:from>
      <xdr:col>5</xdr:col>
      <xdr:colOff>83243</xdr:colOff>
      <xdr:row>66</xdr:row>
      <xdr:rowOff>800421</xdr:rowOff>
    </xdr:from>
    <xdr:to>
      <xdr:col>7</xdr:col>
      <xdr:colOff>1213416</xdr:colOff>
      <xdr:row>68</xdr:row>
      <xdr:rowOff>204909</xdr:rowOff>
    </xdr:to>
    <xdr:sp macro="" textlink="">
      <xdr:nvSpPr>
        <xdr:cNvPr id="18" name="TextBox 7">
          <a:extLst>
            <a:ext uri="{FF2B5EF4-FFF2-40B4-BE49-F238E27FC236}">
              <a16:creationId xmlns:a16="http://schemas.microsoft.com/office/drawing/2014/main" id="{ED2D5887-123F-418A-95F9-3001DCC564B5}"/>
            </a:ext>
          </a:extLst>
        </xdr:cNvPr>
        <xdr:cNvSpPr txBox="1"/>
      </xdr:nvSpPr>
      <xdr:spPr>
        <a:xfrm>
          <a:off x="10994571" y="32247328"/>
          <a:ext cx="2366021" cy="800421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</a:t>
          </a:r>
          <a:r>
            <a:rPr lang="en-GB" sz="1000" baseline="0"/>
            <a:t>-não relevante</a:t>
          </a:r>
          <a:endParaRPr lang="en-GB" sz="1000"/>
        </a:p>
        <a:p>
          <a:r>
            <a:rPr lang="en-GB" sz="1000"/>
            <a:t>1-sem experiência</a:t>
          </a:r>
        </a:p>
        <a:p>
          <a:r>
            <a:rPr lang="en-GB" sz="1000"/>
            <a:t>2-gostaria de aprender essencialmente isto</a:t>
          </a:r>
        </a:p>
        <a:p>
          <a:r>
            <a:rPr lang="en-GB" sz="1000"/>
            <a:t>3-quero</a:t>
          </a:r>
          <a:r>
            <a:rPr lang="en-GB" sz="1000" baseline="0"/>
            <a:t> melhorar</a:t>
          </a:r>
        </a:p>
        <a:p>
          <a:r>
            <a:rPr lang="en-GB" sz="1000"/>
            <a:t>4-tenho</a:t>
          </a:r>
          <a:r>
            <a:rPr lang="en-GB" sz="1000" baseline="0"/>
            <a:t> experiência em todos os aspetos</a:t>
          </a:r>
          <a:endParaRPr lang="en-GB" sz="900"/>
        </a:p>
        <a:p>
          <a:endParaRPr lang="en-GB" sz="900"/>
        </a:p>
      </xdr:txBody>
    </xdr:sp>
    <xdr:clientData/>
  </xdr:twoCellAnchor>
  <xdr:twoCellAnchor>
    <xdr:from>
      <xdr:col>5</xdr:col>
      <xdr:colOff>89646</xdr:colOff>
      <xdr:row>87</xdr:row>
      <xdr:rowOff>723579</xdr:rowOff>
    </xdr:from>
    <xdr:to>
      <xdr:col>7</xdr:col>
      <xdr:colOff>1219819</xdr:colOff>
      <xdr:row>89</xdr:row>
      <xdr:rowOff>153680</xdr:rowOff>
    </xdr:to>
    <xdr:sp macro="" textlink="">
      <xdr:nvSpPr>
        <xdr:cNvPr id="19" name="TextBox 7">
          <a:extLst>
            <a:ext uri="{FF2B5EF4-FFF2-40B4-BE49-F238E27FC236}">
              <a16:creationId xmlns:a16="http://schemas.microsoft.com/office/drawing/2014/main" id="{81FCE59B-8AC5-463E-B2EA-7C75401AC007}"/>
            </a:ext>
          </a:extLst>
        </xdr:cNvPr>
        <xdr:cNvSpPr txBox="1"/>
      </xdr:nvSpPr>
      <xdr:spPr>
        <a:xfrm>
          <a:off x="11000974" y="41359310"/>
          <a:ext cx="2366021" cy="800421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</a:t>
          </a:r>
          <a:r>
            <a:rPr lang="en-GB" sz="1000" baseline="0"/>
            <a:t>-não relevante</a:t>
          </a:r>
          <a:endParaRPr lang="en-GB" sz="1000"/>
        </a:p>
        <a:p>
          <a:r>
            <a:rPr lang="en-GB" sz="1000"/>
            <a:t>1-sem experiência</a:t>
          </a:r>
        </a:p>
        <a:p>
          <a:r>
            <a:rPr lang="en-GB" sz="1000"/>
            <a:t>2-gostaria de aprender essencialmente isto</a:t>
          </a:r>
        </a:p>
        <a:p>
          <a:r>
            <a:rPr lang="en-GB" sz="1000"/>
            <a:t>3-quero</a:t>
          </a:r>
          <a:r>
            <a:rPr lang="en-GB" sz="1000" baseline="0"/>
            <a:t> melhorar</a:t>
          </a:r>
        </a:p>
        <a:p>
          <a:r>
            <a:rPr lang="en-GB" sz="1000"/>
            <a:t>4-tenho</a:t>
          </a:r>
          <a:r>
            <a:rPr lang="en-GB" sz="1000" baseline="0"/>
            <a:t> experiência em todos os aspetos</a:t>
          </a:r>
          <a:endParaRPr lang="en-GB" sz="900"/>
        </a:p>
        <a:p>
          <a:endParaRPr lang="en-GB" sz="900"/>
        </a:p>
      </xdr:txBody>
    </xdr:sp>
    <xdr:clientData/>
  </xdr:twoCellAnchor>
  <xdr:twoCellAnchor>
    <xdr:from>
      <xdr:col>5</xdr:col>
      <xdr:colOff>51227</xdr:colOff>
      <xdr:row>106</xdr:row>
      <xdr:rowOff>659547</xdr:rowOff>
    </xdr:from>
    <xdr:to>
      <xdr:col>7</xdr:col>
      <xdr:colOff>1181400</xdr:colOff>
      <xdr:row>108</xdr:row>
      <xdr:rowOff>127000</xdr:rowOff>
    </xdr:to>
    <xdr:sp macro="" textlink="">
      <xdr:nvSpPr>
        <xdr:cNvPr id="21" name="TextBox 7">
          <a:extLst>
            <a:ext uri="{FF2B5EF4-FFF2-40B4-BE49-F238E27FC236}">
              <a16:creationId xmlns:a16="http://schemas.microsoft.com/office/drawing/2014/main" id="{E5B845F6-CA99-4E71-B3FA-5F4FC85E5A81}"/>
            </a:ext>
          </a:extLst>
        </xdr:cNvPr>
        <xdr:cNvSpPr txBox="1"/>
      </xdr:nvSpPr>
      <xdr:spPr>
        <a:xfrm>
          <a:off x="11804500" y="58479183"/>
          <a:ext cx="2457900" cy="1245453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</a:t>
          </a:r>
          <a:r>
            <a:rPr lang="en-GB" sz="1000" baseline="0"/>
            <a:t>-não relevante</a:t>
          </a:r>
          <a:endParaRPr lang="en-GB" sz="1000"/>
        </a:p>
        <a:p>
          <a:r>
            <a:rPr lang="en-GB" sz="1000"/>
            <a:t>1-sem experiência</a:t>
          </a:r>
        </a:p>
        <a:p>
          <a:r>
            <a:rPr lang="en-GB" sz="1000"/>
            <a:t>2-gostaria de aprender essencialmente isto</a:t>
          </a:r>
        </a:p>
        <a:p>
          <a:r>
            <a:rPr lang="en-GB" sz="1000"/>
            <a:t>3-quero</a:t>
          </a:r>
          <a:r>
            <a:rPr lang="en-GB" sz="1000" baseline="0"/>
            <a:t> melhorar</a:t>
          </a:r>
        </a:p>
        <a:p>
          <a:r>
            <a:rPr lang="en-GB" sz="1000"/>
            <a:t>4-tenho</a:t>
          </a:r>
          <a:r>
            <a:rPr lang="en-GB" sz="1000" baseline="0"/>
            <a:t> experiência em todos os aspetos</a:t>
          </a:r>
          <a:endParaRPr lang="en-GB" sz="900"/>
        </a:p>
      </xdr:txBody>
    </xdr:sp>
    <xdr:clientData/>
  </xdr:twoCellAnchor>
  <xdr:twoCellAnchor>
    <xdr:from>
      <xdr:col>5</xdr:col>
      <xdr:colOff>51227</xdr:colOff>
      <xdr:row>115</xdr:row>
      <xdr:rowOff>800420</xdr:rowOff>
    </xdr:from>
    <xdr:to>
      <xdr:col>7</xdr:col>
      <xdr:colOff>1181400</xdr:colOff>
      <xdr:row>117</xdr:row>
      <xdr:rowOff>281749</xdr:rowOff>
    </xdr:to>
    <xdr:sp macro="" textlink="">
      <xdr:nvSpPr>
        <xdr:cNvPr id="22" name="TextBox 7">
          <a:extLst>
            <a:ext uri="{FF2B5EF4-FFF2-40B4-BE49-F238E27FC236}">
              <a16:creationId xmlns:a16="http://schemas.microsoft.com/office/drawing/2014/main" id="{CBF96A9D-5461-42F1-83B5-50E03542008B}"/>
            </a:ext>
          </a:extLst>
        </xdr:cNvPr>
        <xdr:cNvSpPr txBox="1"/>
      </xdr:nvSpPr>
      <xdr:spPr>
        <a:xfrm>
          <a:off x="10962555" y="57476572"/>
          <a:ext cx="2366021" cy="800421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</a:t>
          </a:r>
          <a:r>
            <a:rPr lang="en-GB" sz="1000" baseline="0"/>
            <a:t>-não relevante</a:t>
          </a:r>
          <a:endParaRPr lang="en-GB" sz="1000"/>
        </a:p>
        <a:p>
          <a:r>
            <a:rPr lang="en-GB" sz="1000"/>
            <a:t>1-sem experiência</a:t>
          </a:r>
        </a:p>
        <a:p>
          <a:r>
            <a:rPr lang="en-GB" sz="1000"/>
            <a:t>2-gostaria de aprender essencialmente isto</a:t>
          </a:r>
        </a:p>
        <a:p>
          <a:r>
            <a:rPr lang="en-GB" sz="1000"/>
            <a:t>3-quero</a:t>
          </a:r>
          <a:r>
            <a:rPr lang="en-GB" sz="1000" baseline="0"/>
            <a:t> melhorar</a:t>
          </a:r>
        </a:p>
        <a:p>
          <a:r>
            <a:rPr lang="en-GB" sz="1000"/>
            <a:t>4-tenho</a:t>
          </a:r>
          <a:r>
            <a:rPr lang="en-GB" sz="1000" baseline="0"/>
            <a:t> experiência em todos os aspetos</a:t>
          </a:r>
          <a:endParaRPr lang="en-GB" sz="900"/>
        </a:p>
        <a:p>
          <a:endParaRPr lang="en-GB" sz="900"/>
        </a:p>
      </xdr:txBody>
    </xdr:sp>
    <xdr:clientData/>
  </xdr:twoCellAnchor>
  <xdr:twoCellAnchor>
    <xdr:from>
      <xdr:col>5</xdr:col>
      <xdr:colOff>96050</xdr:colOff>
      <xdr:row>123</xdr:row>
      <xdr:rowOff>414617</xdr:rowOff>
    </xdr:from>
    <xdr:to>
      <xdr:col>7</xdr:col>
      <xdr:colOff>1226223</xdr:colOff>
      <xdr:row>125</xdr:row>
      <xdr:rowOff>395408</xdr:rowOff>
    </xdr:to>
    <xdr:sp macro="" textlink="">
      <xdr:nvSpPr>
        <xdr:cNvPr id="23" name="TextBox 7">
          <a:extLst>
            <a:ext uri="{FF2B5EF4-FFF2-40B4-BE49-F238E27FC236}">
              <a16:creationId xmlns:a16="http://schemas.microsoft.com/office/drawing/2014/main" id="{97F3AC25-AA77-4C37-950B-5D562803229A}"/>
            </a:ext>
          </a:extLst>
        </xdr:cNvPr>
        <xdr:cNvSpPr txBox="1"/>
      </xdr:nvSpPr>
      <xdr:spPr>
        <a:xfrm>
          <a:off x="10369443" y="68994617"/>
          <a:ext cx="2286780" cy="136872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</a:t>
          </a:r>
          <a:r>
            <a:rPr lang="en-GB" sz="1000" baseline="0"/>
            <a:t>-não relevante</a:t>
          </a:r>
          <a:endParaRPr lang="en-GB" sz="1000"/>
        </a:p>
        <a:p>
          <a:r>
            <a:rPr lang="en-GB" sz="1000"/>
            <a:t>1-sem experiência</a:t>
          </a:r>
        </a:p>
        <a:p>
          <a:r>
            <a:rPr lang="en-GB" sz="1000"/>
            <a:t>2-gostaria de aprender essencialmente isto</a:t>
          </a:r>
        </a:p>
        <a:p>
          <a:r>
            <a:rPr lang="en-GB" sz="1000"/>
            <a:t>3-quero</a:t>
          </a:r>
          <a:r>
            <a:rPr lang="en-GB" sz="1000" baseline="0"/>
            <a:t> melhorar</a:t>
          </a:r>
        </a:p>
        <a:p>
          <a:r>
            <a:rPr lang="en-GB" sz="1000"/>
            <a:t>4-tenho</a:t>
          </a:r>
          <a:r>
            <a:rPr lang="en-GB" sz="1000" baseline="0"/>
            <a:t> experiência em todos os aspetos</a:t>
          </a:r>
          <a:endParaRPr lang="en-GB" sz="900"/>
        </a:p>
        <a:p>
          <a:endParaRPr lang="en-GB" sz="900"/>
        </a:p>
      </xdr:txBody>
    </xdr:sp>
    <xdr:clientData/>
  </xdr:twoCellAnchor>
  <xdr:twoCellAnchor>
    <xdr:from>
      <xdr:col>5</xdr:col>
      <xdr:colOff>115260</xdr:colOff>
      <xdr:row>130</xdr:row>
      <xdr:rowOff>298556</xdr:rowOff>
    </xdr:from>
    <xdr:to>
      <xdr:col>7</xdr:col>
      <xdr:colOff>1245433</xdr:colOff>
      <xdr:row>132</xdr:row>
      <xdr:rowOff>413817</xdr:rowOff>
    </xdr:to>
    <xdr:sp macro="" textlink="">
      <xdr:nvSpPr>
        <xdr:cNvPr id="24" name="TextBox 7">
          <a:extLst>
            <a:ext uri="{FF2B5EF4-FFF2-40B4-BE49-F238E27FC236}">
              <a16:creationId xmlns:a16="http://schemas.microsoft.com/office/drawing/2014/main" id="{D7FFFDA9-EA61-4578-A97B-A8AD7F963134}"/>
            </a:ext>
          </a:extLst>
        </xdr:cNvPr>
        <xdr:cNvSpPr txBox="1"/>
      </xdr:nvSpPr>
      <xdr:spPr>
        <a:xfrm>
          <a:off x="10388653" y="72702163"/>
          <a:ext cx="2286780" cy="12854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</a:t>
          </a:r>
          <a:r>
            <a:rPr lang="en-GB" sz="1000" baseline="0"/>
            <a:t>-não relevante</a:t>
          </a:r>
          <a:endParaRPr lang="en-GB" sz="1000"/>
        </a:p>
        <a:p>
          <a:r>
            <a:rPr lang="en-GB" sz="1000"/>
            <a:t>1-sem experiência</a:t>
          </a:r>
        </a:p>
        <a:p>
          <a:r>
            <a:rPr lang="en-GB" sz="1000"/>
            <a:t>2-gostaria de aprender essencialmente isto</a:t>
          </a:r>
        </a:p>
        <a:p>
          <a:r>
            <a:rPr lang="en-GB" sz="1000"/>
            <a:t>3-quero</a:t>
          </a:r>
          <a:r>
            <a:rPr lang="en-GB" sz="1000" baseline="0"/>
            <a:t> melhorar</a:t>
          </a:r>
        </a:p>
        <a:p>
          <a:r>
            <a:rPr lang="en-GB" sz="1000"/>
            <a:t>4-tenho</a:t>
          </a:r>
          <a:r>
            <a:rPr lang="en-GB" sz="1000" baseline="0"/>
            <a:t> experiência em todos os aspetos</a:t>
          </a:r>
          <a:endParaRPr lang="en-GB" sz="900"/>
        </a:p>
        <a:p>
          <a:endParaRPr lang="en-GB" sz="900"/>
        </a:p>
      </xdr:txBody>
    </xdr:sp>
    <xdr:clientData/>
  </xdr:twoCellAnchor>
  <xdr:twoCellAnchor>
    <xdr:from>
      <xdr:col>5</xdr:col>
      <xdr:colOff>102454</xdr:colOff>
      <xdr:row>136</xdr:row>
      <xdr:rowOff>397009</xdr:rowOff>
    </xdr:from>
    <xdr:to>
      <xdr:col>7</xdr:col>
      <xdr:colOff>1232627</xdr:colOff>
      <xdr:row>138</xdr:row>
      <xdr:rowOff>339379</xdr:rowOff>
    </xdr:to>
    <xdr:sp macro="" textlink="">
      <xdr:nvSpPr>
        <xdr:cNvPr id="25" name="TextBox 7">
          <a:extLst>
            <a:ext uri="{FF2B5EF4-FFF2-40B4-BE49-F238E27FC236}">
              <a16:creationId xmlns:a16="http://schemas.microsoft.com/office/drawing/2014/main" id="{0FB176DE-F837-4064-A83E-F2701F266F78}"/>
            </a:ext>
          </a:extLst>
        </xdr:cNvPr>
        <xdr:cNvSpPr txBox="1"/>
      </xdr:nvSpPr>
      <xdr:spPr>
        <a:xfrm>
          <a:off x="11013782" y="68016504"/>
          <a:ext cx="2366021" cy="800421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</a:t>
          </a:r>
          <a:r>
            <a:rPr lang="en-GB" sz="1000" baseline="0"/>
            <a:t>-não relevante</a:t>
          </a:r>
          <a:endParaRPr lang="en-GB" sz="1000"/>
        </a:p>
        <a:p>
          <a:r>
            <a:rPr lang="en-GB" sz="1000"/>
            <a:t>1-sem experiência</a:t>
          </a:r>
        </a:p>
        <a:p>
          <a:r>
            <a:rPr lang="en-GB" sz="1000"/>
            <a:t>2-gostaria de aprender essencialmente isto</a:t>
          </a:r>
        </a:p>
        <a:p>
          <a:r>
            <a:rPr lang="en-GB" sz="1000"/>
            <a:t>3-quero</a:t>
          </a:r>
          <a:r>
            <a:rPr lang="en-GB" sz="1000" baseline="0"/>
            <a:t> melhorar</a:t>
          </a:r>
        </a:p>
        <a:p>
          <a:r>
            <a:rPr lang="en-GB" sz="1000"/>
            <a:t>4-tenho</a:t>
          </a:r>
          <a:r>
            <a:rPr lang="en-GB" sz="1000" baseline="0"/>
            <a:t> experiência em todos os aspetos</a:t>
          </a:r>
          <a:endParaRPr lang="en-GB" sz="900"/>
        </a:p>
        <a:p>
          <a:endParaRPr lang="en-GB" sz="900"/>
        </a:p>
      </xdr:txBody>
    </xdr:sp>
    <xdr:clientData/>
  </xdr:twoCellAnchor>
  <xdr:twoCellAnchor editAs="oneCell">
    <xdr:from>
      <xdr:col>1</xdr:col>
      <xdr:colOff>5953</xdr:colOff>
      <xdr:row>147</xdr:row>
      <xdr:rowOff>11206</xdr:rowOff>
    </xdr:from>
    <xdr:to>
      <xdr:col>3</xdr:col>
      <xdr:colOff>4022059</xdr:colOff>
      <xdr:row>152</xdr:row>
      <xdr:rowOff>7328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35DD22F-6295-4B93-8F2F-53BA4205E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91" y="79369110"/>
          <a:ext cx="5715953" cy="1205063"/>
        </a:xfrm>
        <a:prstGeom prst="rect">
          <a:avLst/>
        </a:prstGeom>
      </xdr:spPr>
    </xdr:pic>
    <xdr:clientData/>
  </xdr:twoCellAnchor>
  <xdr:twoCellAnchor editAs="oneCell">
    <xdr:from>
      <xdr:col>1</xdr:col>
      <xdr:colOff>5710</xdr:colOff>
      <xdr:row>152</xdr:row>
      <xdr:rowOff>25621</xdr:rowOff>
    </xdr:from>
    <xdr:to>
      <xdr:col>3</xdr:col>
      <xdr:colOff>6056847</xdr:colOff>
      <xdr:row>154</xdr:row>
      <xdr:rowOff>171121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9BE1C4C0-615D-437B-900C-326C0794C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748" y="80592467"/>
          <a:ext cx="7750984" cy="629078"/>
        </a:xfrm>
        <a:prstGeom prst="rect">
          <a:avLst/>
        </a:prstGeom>
      </xdr:spPr>
    </xdr:pic>
    <xdr:clientData/>
  </xdr:twoCellAnchor>
  <xdr:twoCellAnchor editAs="oneCell">
    <xdr:from>
      <xdr:col>0</xdr:col>
      <xdr:colOff>336175</xdr:colOff>
      <xdr:row>0</xdr:row>
      <xdr:rowOff>0</xdr:rowOff>
    </xdr:from>
    <xdr:to>
      <xdr:col>4</xdr:col>
      <xdr:colOff>869617</xdr:colOff>
      <xdr:row>0</xdr:row>
      <xdr:rowOff>1736912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48E3C1B0-DAD7-4639-A7BD-7D3B01381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5" y="0"/>
          <a:ext cx="9923971" cy="173691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158</xdr:row>
      <xdr:rowOff>13609</xdr:rowOff>
    </xdr:from>
    <xdr:to>
      <xdr:col>8</xdr:col>
      <xdr:colOff>27240</xdr:colOff>
      <xdr:row>186</xdr:row>
      <xdr:rowOff>168387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6C544C9-6D7E-4B83-BC8E-251F3039C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0" y="82853895"/>
          <a:ext cx="12436953" cy="714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157</xdr:row>
      <xdr:rowOff>993319</xdr:rowOff>
    </xdr:from>
    <xdr:to>
      <xdr:col>3</xdr:col>
      <xdr:colOff>88907</xdr:colOff>
      <xdr:row>160</xdr:row>
      <xdr:rowOff>124743</xdr:rowOff>
    </xdr:to>
    <xdr:pic>
      <xdr:nvPicPr>
        <xdr:cNvPr id="20" name="Grafik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229A42C-2EFA-44B7-8D9F-5BB09392C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83588676"/>
          <a:ext cx="1776192" cy="669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commons.org/licenses/by-sa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I1988"/>
  <sheetViews>
    <sheetView tabSelected="1" topLeftCell="A152" zoomScale="70" zoomScaleNormal="70" workbookViewId="0">
      <selection activeCell="N143" sqref="N143"/>
    </sheetView>
  </sheetViews>
  <sheetFormatPr baseColWidth="10" defaultColWidth="8.73046875" defaultRowHeight="18" x14ac:dyDescent="0.55000000000000004"/>
  <cols>
    <col min="1" max="1" width="5" style="13" customWidth="1"/>
    <col min="2" max="2" width="18.3984375" customWidth="1"/>
    <col min="3" max="3" width="7" customWidth="1"/>
    <col min="4" max="4" width="110.265625" customWidth="1"/>
    <col min="5" max="5" width="13.3984375" style="42" customWidth="1"/>
    <col min="6" max="6" width="7" style="86" customWidth="1"/>
    <col min="7" max="7" width="10.3984375" style="80" customWidth="1"/>
    <col min="8" max="8" width="19.73046875" style="97" customWidth="1"/>
    <col min="9" max="9" width="29.3984375" customWidth="1"/>
    <col min="54" max="54" width="8.73046875" customWidth="1"/>
    <col min="56" max="56" width="8.73046875" customWidth="1"/>
  </cols>
  <sheetData>
    <row r="1" spans="2:8" s="13" customFormat="1" ht="168" customHeight="1" thickBot="1" x14ac:dyDescent="0.7">
      <c r="B1" s="204" t="s">
        <v>165</v>
      </c>
      <c r="D1" s="180"/>
      <c r="E1" s="43"/>
      <c r="F1" s="86"/>
      <c r="G1" s="80"/>
      <c r="H1" s="97"/>
    </row>
    <row r="2" spans="2:8" ht="105" customHeight="1" thickBot="1" x14ac:dyDescent="0.5">
      <c r="B2" s="274" t="s">
        <v>294</v>
      </c>
      <c r="C2" s="275"/>
      <c r="D2" s="275"/>
      <c r="E2" s="276"/>
      <c r="F2" s="87"/>
      <c r="G2" s="78">
        <f>SUM(G3,G14)/2</f>
        <v>0</v>
      </c>
      <c r="H2" s="98" t="s">
        <v>151</v>
      </c>
    </row>
    <row r="3" spans="2:8" ht="84" customHeight="1" thickBot="1" x14ac:dyDescent="0.5">
      <c r="B3" s="277" t="s">
        <v>295</v>
      </c>
      <c r="C3" s="278"/>
      <c r="D3" s="278"/>
      <c r="E3" s="279"/>
      <c r="F3" s="88"/>
      <c r="G3" s="78">
        <f>IFERROR(SUM(E5:E12)/COUNTIF(E5:E12,"&gt;0"),0)</f>
        <v>0</v>
      </c>
      <c r="H3" s="98" t="s">
        <v>156</v>
      </c>
    </row>
    <row r="4" spans="2:8" ht="76.5" customHeight="1" thickBot="1" x14ac:dyDescent="0.5">
      <c r="B4" s="2" t="s">
        <v>168</v>
      </c>
      <c r="C4" s="3" t="s">
        <v>169</v>
      </c>
      <c r="D4" s="4" t="s">
        <v>170</v>
      </c>
      <c r="E4" s="178" t="s">
        <v>209</v>
      </c>
      <c r="F4" s="89"/>
      <c r="G4" s="82"/>
      <c r="H4" s="99"/>
    </row>
    <row r="5" spans="2:8" ht="36.75" customHeight="1" thickTop="1" thickBot="1" x14ac:dyDescent="0.5">
      <c r="B5" s="268" t="s">
        <v>171</v>
      </c>
      <c r="C5" s="5" t="s">
        <v>30</v>
      </c>
      <c r="D5" s="6" t="s">
        <v>269</v>
      </c>
      <c r="E5" s="133"/>
      <c r="F5" s="90"/>
      <c r="G5" s="83"/>
      <c r="H5" s="100"/>
    </row>
    <row r="6" spans="2:8" ht="39.75" customHeight="1" thickTop="1" thickBot="1" x14ac:dyDescent="0.5">
      <c r="B6" s="269"/>
      <c r="C6" s="7" t="s">
        <v>31</v>
      </c>
      <c r="D6" s="8" t="s">
        <v>172</v>
      </c>
      <c r="E6" s="133"/>
      <c r="F6" s="90"/>
      <c r="G6" s="83"/>
      <c r="H6" s="100"/>
    </row>
    <row r="7" spans="2:8" ht="27" customHeight="1" thickTop="1" thickBot="1" x14ac:dyDescent="0.5">
      <c r="B7" s="269"/>
      <c r="C7" s="7" t="s">
        <v>32</v>
      </c>
      <c r="D7" s="8" t="s">
        <v>173</v>
      </c>
      <c r="E7" s="133"/>
      <c r="F7" s="90"/>
      <c r="G7" s="83"/>
      <c r="H7" s="100"/>
    </row>
    <row r="8" spans="2:8" ht="27" customHeight="1" thickTop="1" thickBot="1" x14ac:dyDescent="0.5">
      <c r="B8" s="269"/>
      <c r="C8" s="9" t="s">
        <v>33</v>
      </c>
      <c r="D8" s="10" t="s">
        <v>270</v>
      </c>
      <c r="E8" s="133"/>
      <c r="F8" s="90"/>
      <c r="G8" s="84">
        <f>IFERROR(SUM(E5:E8)/COUNTIF(E5:E8,"&gt;0"),0)</f>
        <v>0</v>
      </c>
      <c r="H8" s="101"/>
    </row>
    <row r="9" spans="2:8" ht="27" customHeight="1" thickTop="1" thickBot="1" x14ac:dyDescent="0.5">
      <c r="B9" s="254" t="s">
        <v>187</v>
      </c>
      <c r="C9" s="5" t="s">
        <v>34</v>
      </c>
      <c r="D9" s="6" t="s">
        <v>306</v>
      </c>
      <c r="E9" s="133"/>
      <c r="F9" s="90"/>
      <c r="G9" s="83"/>
      <c r="H9" s="100"/>
    </row>
    <row r="10" spans="2:8" ht="27" customHeight="1" thickTop="1" thickBot="1" x14ac:dyDescent="0.5">
      <c r="B10" s="253"/>
      <c r="C10" s="7" t="s">
        <v>35</v>
      </c>
      <c r="D10" s="11" t="s">
        <v>271</v>
      </c>
      <c r="E10" s="133"/>
      <c r="F10" s="90"/>
      <c r="G10" s="83"/>
      <c r="H10" s="100"/>
    </row>
    <row r="11" spans="2:8" ht="27" customHeight="1" thickTop="1" thickBot="1" x14ac:dyDescent="0.5">
      <c r="B11" s="253"/>
      <c r="C11" s="7" t="s">
        <v>36</v>
      </c>
      <c r="D11" s="11" t="s">
        <v>291</v>
      </c>
      <c r="E11" s="133"/>
      <c r="F11" s="90"/>
      <c r="G11" s="83"/>
      <c r="H11" s="100"/>
    </row>
    <row r="12" spans="2:8" ht="27" customHeight="1" thickTop="1" thickBot="1" x14ac:dyDescent="0.5">
      <c r="B12" s="271"/>
      <c r="C12" s="12" t="s">
        <v>155</v>
      </c>
      <c r="D12" s="207" t="s">
        <v>296</v>
      </c>
      <c r="E12" s="133"/>
      <c r="F12" s="90"/>
      <c r="G12" s="84">
        <f>IFERROR(SUM(E9:E12)/COUNTIF(E9:E12,"&gt;0"),0)</f>
        <v>0</v>
      </c>
      <c r="H12" s="101"/>
    </row>
    <row r="13" spans="2:8" ht="18.75" thickTop="1" thickBot="1" x14ac:dyDescent="0.5">
      <c r="B13" s="15"/>
      <c r="C13" s="13"/>
      <c r="D13" s="16"/>
      <c r="E13" s="43"/>
      <c r="G13" s="83"/>
      <c r="H13" s="100"/>
    </row>
    <row r="14" spans="2:8" ht="80.099999999999994" customHeight="1" thickBot="1" x14ac:dyDescent="0.5">
      <c r="B14" s="280" t="s">
        <v>272</v>
      </c>
      <c r="C14" s="281"/>
      <c r="D14" s="281"/>
      <c r="E14" s="281"/>
      <c r="F14" s="91"/>
      <c r="G14" s="78">
        <f>IFERROR(SUM(E16:E34)/COUNTIF(E16:E34,"&gt;0"),0)</f>
        <v>0</v>
      </c>
      <c r="H14" s="98" t="s">
        <v>136</v>
      </c>
    </row>
    <row r="15" spans="2:8" ht="73.5" customHeight="1" thickBot="1" x14ac:dyDescent="0.5">
      <c r="B15" s="2" t="s">
        <v>168</v>
      </c>
      <c r="C15" s="54" t="s">
        <v>169</v>
      </c>
      <c r="D15" s="19" t="s">
        <v>170</v>
      </c>
      <c r="E15" s="178" t="s">
        <v>209</v>
      </c>
      <c r="F15" s="89"/>
      <c r="G15" s="83"/>
      <c r="H15" s="100"/>
    </row>
    <row r="16" spans="2:8" ht="38.25" customHeight="1" thickTop="1" thickBot="1" x14ac:dyDescent="0.5">
      <c r="B16" s="268" t="s">
        <v>175</v>
      </c>
      <c r="C16" s="55" t="s">
        <v>37</v>
      </c>
      <c r="D16" s="30" t="s">
        <v>297</v>
      </c>
      <c r="E16" s="133"/>
      <c r="F16" s="90"/>
      <c r="G16" s="83"/>
      <c r="H16" s="100"/>
    </row>
    <row r="17" spans="2:8" ht="41.25" customHeight="1" thickTop="1" thickBot="1" x14ac:dyDescent="0.5">
      <c r="B17" s="269"/>
      <c r="C17" s="56" t="s">
        <v>38</v>
      </c>
      <c r="D17" s="20" t="s">
        <v>273</v>
      </c>
      <c r="E17" s="133"/>
      <c r="F17" s="90"/>
      <c r="G17" s="83"/>
      <c r="H17" s="100"/>
    </row>
    <row r="18" spans="2:8" ht="39" customHeight="1" thickTop="1" thickBot="1" x14ac:dyDescent="0.5">
      <c r="B18" s="269"/>
      <c r="C18" s="56" t="s">
        <v>39</v>
      </c>
      <c r="D18" s="20" t="s">
        <v>298</v>
      </c>
      <c r="E18" s="133"/>
      <c r="F18" s="90"/>
      <c r="G18" s="83"/>
      <c r="H18" s="100"/>
    </row>
    <row r="19" spans="2:8" ht="27" customHeight="1" thickTop="1" thickBot="1" x14ac:dyDescent="0.5">
      <c r="B19" s="269"/>
      <c r="C19" s="56" t="s">
        <v>137</v>
      </c>
      <c r="D19" s="20" t="s">
        <v>176</v>
      </c>
      <c r="E19" s="133"/>
      <c r="F19" s="90"/>
      <c r="G19" s="83"/>
      <c r="H19" s="100"/>
    </row>
    <row r="20" spans="2:8" ht="32.1" customHeight="1" thickTop="1" thickBot="1" x14ac:dyDescent="0.5">
      <c r="B20" s="270"/>
      <c r="C20" s="57" t="s">
        <v>40</v>
      </c>
      <c r="D20" s="31" t="s">
        <v>177</v>
      </c>
      <c r="E20" s="133"/>
      <c r="F20" s="90"/>
      <c r="G20" s="83">
        <f>IFERROR(SUM(E16:E20)/COUNTIF(E16:E20,"&gt;0"),0)</f>
        <v>0</v>
      </c>
      <c r="H20" s="100"/>
    </row>
    <row r="21" spans="2:8" ht="38.1" customHeight="1" thickTop="1" thickBot="1" x14ac:dyDescent="0.5">
      <c r="B21" s="254" t="s">
        <v>197</v>
      </c>
      <c r="C21" s="55" t="s">
        <v>41</v>
      </c>
      <c r="D21" s="30" t="s">
        <v>274</v>
      </c>
      <c r="E21" s="133"/>
      <c r="F21" s="90"/>
      <c r="G21" s="83"/>
      <c r="H21" s="100"/>
    </row>
    <row r="22" spans="2:8" ht="27" customHeight="1" thickTop="1" thickBot="1" x14ac:dyDescent="0.5">
      <c r="B22" s="253"/>
      <c r="C22" s="56" t="s">
        <v>42</v>
      </c>
      <c r="D22" s="20" t="s">
        <v>275</v>
      </c>
      <c r="E22" s="133"/>
      <c r="F22" s="90"/>
      <c r="G22" s="83"/>
      <c r="H22" s="100"/>
    </row>
    <row r="23" spans="2:8" ht="27" customHeight="1" thickTop="1" thickBot="1" x14ac:dyDescent="0.5">
      <c r="B23" s="253"/>
      <c r="C23" s="56" t="s">
        <v>43</v>
      </c>
      <c r="D23" s="20" t="s">
        <v>178</v>
      </c>
      <c r="E23" s="133"/>
      <c r="F23" s="90"/>
      <c r="G23" s="83"/>
      <c r="H23" s="100"/>
    </row>
    <row r="24" spans="2:8" ht="36.75" customHeight="1" thickTop="1" thickBot="1" x14ac:dyDescent="0.5">
      <c r="B24" s="253"/>
      <c r="C24" s="56" t="s">
        <v>44</v>
      </c>
      <c r="D24" s="20" t="s">
        <v>276</v>
      </c>
      <c r="E24" s="133"/>
      <c r="F24" s="90"/>
      <c r="G24" s="83"/>
      <c r="H24" s="100"/>
    </row>
    <row r="25" spans="2:8" ht="39" customHeight="1" thickTop="1" thickBot="1" x14ac:dyDescent="0.5">
      <c r="B25" s="253"/>
      <c r="C25" s="56" t="s">
        <v>45</v>
      </c>
      <c r="D25" s="20" t="s">
        <v>179</v>
      </c>
      <c r="E25" s="133"/>
      <c r="F25" s="90"/>
      <c r="G25" s="83"/>
      <c r="H25" s="100"/>
    </row>
    <row r="26" spans="2:8" ht="35.25" customHeight="1" thickTop="1" thickBot="1" x14ac:dyDescent="0.5">
      <c r="B26" s="253"/>
      <c r="C26" s="56" t="s">
        <v>46</v>
      </c>
      <c r="D26" s="20" t="s">
        <v>180</v>
      </c>
      <c r="E26" s="133"/>
      <c r="F26" s="90"/>
      <c r="G26" s="83"/>
      <c r="H26" s="100"/>
    </row>
    <row r="27" spans="2:8" ht="27" customHeight="1" thickTop="1" thickBot="1" x14ac:dyDescent="0.5">
      <c r="B27" s="271"/>
      <c r="C27" s="57" t="s">
        <v>47</v>
      </c>
      <c r="D27" s="31" t="s">
        <v>181</v>
      </c>
      <c r="E27" s="133"/>
      <c r="F27" s="90"/>
      <c r="G27" s="83">
        <f>IFERROR(SUM(E21:E27)/COUNTIF(E21:E27,"&gt;0"),0)</f>
        <v>0</v>
      </c>
      <c r="H27" s="100"/>
    </row>
    <row r="28" spans="2:8" ht="37.35" customHeight="1" thickTop="1" thickBot="1" x14ac:dyDescent="0.5">
      <c r="B28" s="253" t="s">
        <v>182</v>
      </c>
      <c r="C28" s="58" t="s">
        <v>48</v>
      </c>
      <c r="D28" s="21" t="s">
        <v>183</v>
      </c>
      <c r="E28" s="133"/>
      <c r="F28" s="90"/>
      <c r="G28" s="83"/>
      <c r="H28" s="100"/>
    </row>
    <row r="29" spans="2:8" ht="37.35" customHeight="1" thickTop="1" thickBot="1" x14ac:dyDescent="0.5">
      <c r="B29" s="253"/>
      <c r="C29" s="56" t="s">
        <v>49</v>
      </c>
      <c r="D29" s="208" t="s">
        <v>299</v>
      </c>
      <c r="E29" s="133"/>
      <c r="F29" s="90"/>
      <c r="G29" s="83"/>
      <c r="H29" s="100"/>
    </row>
    <row r="30" spans="2:8" ht="37.35" customHeight="1" thickTop="1" thickBot="1" x14ac:dyDescent="0.5">
      <c r="B30" s="253"/>
      <c r="C30" s="59" t="s">
        <v>50</v>
      </c>
      <c r="D30" s="209" t="s">
        <v>307</v>
      </c>
      <c r="E30" s="133"/>
      <c r="F30" s="90"/>
      <c r="G30" s="83">
        <f>IFERROR(SUM(E28:E30)/COUNTIF(E28:E30,"&gt;0"),0)</f>
        <v>0</v>
      </c>
      <c r="H30" s="100"/>
    </row>
    <row r="31" spans="2:8" ht="21" customHeight="1" thickTop="1" thickBot="1" x14ac:dyDescent="0.5">
      <c r="B31" s="254" t="s">
        <v>277</v>
      </c>
      <c r="C31" s="55" t="s">
        <v>51</v>
      </c>
      <c r="D31" s="30" t="s">
        <v>184</v>
      </c>
      <c r="E31" s="133"/>
      <c r="F31" s="90"/>
      <c r="G31" s="83"/>
      <c r="H31" s="100"/>
    </row>
    <row r="32" spans="2:8" ht="21" customHeight="1" thickTop="1" thickBot="1" x14ac:dyDescent="0.5">
      <c r="B32" s="253"/>
      <c r="C32" s="56" t="s">
        <v>52</v>
      </c>
      <c r="D32" s="20" t="s">
        <v>185</v>
      </c>
      <c r="E32" s="133"/>
      <c r="F32" s="90"/>
      <c r="G32" s="83"/>
      <c r="H32" s="100"/>
    </row>
    <row r="33" spans="2:8" ht="33.75" customHeight="1" thickTop="1" thickBot="1" x14ac:dyDescent="0.5">
      <c r="B33" s="253"/>
      <c r="C33" s="56" t="s">
        <v>53</v>
      </c>
      <c r="D33" s="20" t="s">
        <v>186</v>
      </c>
      <c r="E33" s="133"/>
      <c r="F33" s="90"/>
      <c r="G33" s="83"/>
      <c r="H33" s="100"/>
    </row>
    <row r="34" spans="2:8" ht="32.25" thickTop="1" thickBot="1" x14ac:dyDescent="0.5">
      <c r="B34" s="255"/>
      <c r="C34" s="56" t="s">
        <v>54</v>
      </c>
      <c r="D34" s="20" t="s">
        <v>308</v>
      </c>
      <c r="E34" s="133"/>
      <c r="F34" s="90"/>
      <c r="G34" s="83">
        <f>IFERROR(SUM(E31:E34)/COUNTIF(E31:E34,"&gt;0"),0)</f>
        <v>0</v>
      </c>
      <c r="H34" s="100"/>
    </row>
    <row r="35" spans="2:8" ht="18.399999999999999" thickBot="1" x14ac:dyDescent="0.5">
      <c r="B35" s="15"/>
      <c r="C35" s="16"/>
      <c r="D35" s="17"/>
      <c r="E35" s="43"/>
      <c r="G35" s="83"/>
      <c r="H35" s="100"/>
    </row>
    <row r="36" spans="2:8" ht="102" customHeight="1" thickBot="1" x14ac:dyDescent="0.5">
      <c r="B36" s="256" t="s">
        <v>333</v>
      </c>
      <c r="C36" s="257"/>
      <c r="D36" s="257"/>
      <c r="E36" s="257"/>
      <c r="F36" s="92"/>
      <c r="G36" s="78">
        <f>SUM(G37,G49,G67,G88)/4</f>
        <v>0</v>
      </c>
      <c r="H36" s="98" t="s">
        <v>157</v>
      </c>
    </row>
    <row r="37" spans="2:8" ht="71.099999999999994" customHeight="1" thickBot="1" x14ac:dyDescent="0.5">
      <c r="B37" s="258" t="s">
        <v>249</v>
      </c>
      <c r="C37" s="259"/>
      <c r="D37" s="259"/>
      <c r="E37" s="259"/>
      <c r="F37" s="91"/>
      <c r="G37" s="83">
        <f>IFERROR(SUM(E39:E48)/COUNTIF(E39:E48,"&gt;0"),0)</f>
        <v>0</v>
      </c>
      <c r="H37" s="100" t="s">
        <v>138</v>
      </c>
    </row>
    <row r="38" spans="2:8" ht="69.75" customHeight="1" thickBot="1" x14ac:dyDescent="0.5">
      <c r="B38" s="33" t="s">
        <v>168</v>
      </c>
      <c r="C38" s="47" t="s">
        <v>169</v>
      </c>
      <c r="D38" s="34" t="s">
        <v>170</v>
      </c>
      <c r="E38" s="175" t="s">
        <v>209</v>
      </c>
      <c r="F38" s="89"/>
      <c r="G38" s="83"/>
      <c r="H38" s="100"/>
    </row>
    <row r="39" spans="2:8" ht="37.35" customHeight="1" thickTop="1" thickBot="1" x14ac:dyDescent="0.5">
      <c r="B39" s="260" t="s">
        <v>300</v>
      </c>
      <c r="C39" s="60" t="s">
        <v>134</v>
      </c>
      <c r="D39" s="35" t="s">
        <v>188</v>
      </c>
      <c r="E39" s="133"/>
      <c r="F39" s="90"/>
      <c r="G39" s="83"/>
      <c r="H39" s="100"/>
    </row>
    <row r="40" spans="2:8" ht="45.75" customHeight="1" thickTop="1" thickBot="1" x14ac:dyDescent="0.5">
      <c r="B40" s="261"/>
      <c r="C40" s="61" t="s">
        <v>55</v>
      </c>
      <c r="D40" s="36" t="s">
        <v>189</v>
      </c>
      <c r="E40" s="133"/>
      <c r="F40" s="90"/>
      <c r="G40" s="83">
        <f>IFERROR(SUM(E39:E40)/COUNTIF(E39:E40,"&gt;0"),0)</f>
        <v>0</v>
      </c>
      <c r="H40" s="100"/>
    </row>
    <row r="41" spans="2:8" ht="56.25" customHeight="1" thickTop="1" thickBot="1" x14ac:dyDescent="0.5">
      <c r="B41" s="252" t="s">
        <v>190</v>
      </c>
      <c r="C41" s="62" t="s">
        <v>56</v>
      </c>
      <c r="D41" s="23" t="s">
        <v>309</v>
      </c>
      <c r="E41" s="133"/>
      <c r="F41" s="90"/>
      <c r="G41" s="83"/>
      <c r="H41" s="100"/>
    </row>
    <row r="42" spans="2:8" ht="37.35" customHeight="1" thickTop="1" thickBot="1" x14ac:dyDescent="0.5">
      <c r="B42" s="252"/>
      <c r="C42" s="62" t="s">
        <v>57</v>
      </c>
      <c r="D42" s="23" t="s">
        <v>191</v>
      </c>
      <c r="E42" s="133"/>
      <c r="F42" s="90"/>
      <c r="G42" s="83"/>
      <c r="H42" s="100"/>
    </row>
    <row r="43" spans="2:8" ht="37.35" customHeight="1" thickTop="1" thickBot="1" x14ac:dyDescent="0.5">
      <c r="B43" s="252"/>
      <c r="C43" s="63" t="s">
        <v>58</v>
      </c>
      <c r="D43" s="37" t="s">
        <v>192</v>
      </c>
      <c r="E43" s="133"/>
      <c r="F43" s="90"/>
      <c r="G43" s="83">
        <f>IFERROR(SUM(E41:E43)/COUNTIF(E41:E43,"&gt;0"),0)</f>
        <v>0</v>
      </c>
      <c r="H43" s="100"/>
    </row>
    <row r="44" spans="2:8" ht="37.35" customHeight="1" thickTop="1" thickBot="1" x14ac:dyDescent="0.5">
      <c r="B44" s="262" t="s">
        <v>310</v>
      </c>
      <c r="C44" s="60" t="s">
        <v>59</v>
      </c>
      <c r="D44" s="35" t="s">
        <v>292</v>
      </c>
      <c r="E44" s="133"/>
      <c r="F44" s="90"/>
      <c r="G44" s="83"/>
      <c r="H44" s="100"/>
    </row>
    <row r="45" spans="2:8" ht="37.35" customHeight="1" thickTop="1" thickBot="1" x14ac:dyDescent="0.5">
      <c r="B45" s="252"/>
      <c r="C45" s="64" t="s">
        <v>60</v>
      </c>
      <c r="D45" s="22" t="s">
        <v>193</v>
      </c>
      <c r="E45" s="133"/>
      <c r="F45" s="90"/>
      <c r="G45" s="83"/>
      <c r="H45" s="100"/>
    </row>
    <row r="46" spans="2:8" ht="37.35" customHeight="1" thickTop="1" thickBot="1" x14ac:dyDescent="0.5">
      <c r="B46" s="252"/>
      <c r="C46" s="64" t="s">
        <v>61</v>
      </c>
      <c r="D46" s="22" t="s">
        <v>194</v>
      </c>
      <c r="E46" s="133"/>
      <c r="F46" s="90"/>
      <c r="G46" s="83"/>
      <c r="H46" s="100"/>
    </row>
    <row r="47" spans="2:8" ht="37.35" customHeight="1" thickTop="1" thickBot="1" x14ac:dyDescent="0.5">
      <c r="B47" s="252"/>
      <c r="C47" s="64" t="s">
        <v>62</v>
      </c>
      <c r="D47" s="22" t="s">
        <v>195</v>
      </c>
      <c r="E47" s="133"/>
      <c r="F47" s="90"/>
      <c r="G47" s="83"/>
      <c r="H47" s="100"/>
    </row>
    <row r="48" spans="2:8" ht="37.35" customHeight="1" thickTop="1" thickBot="1" x14ac:dyDescent="0.5">
      <c r="B48" s="263"/>
      <c r="C48" s="61" t="s">
        <v>63</v>
      </c>
      <c r="D48" s="36" t="s">
        <v>196</v>
      </c>
      <c r="E48" s="133"/>
      <c r="F48" s="90"/>
      <c r="G48" s="83">
        <f>IFERROR(SUM(E44:E48)/COUNTIF(E44:E48,"&gt;0"),0)</f>
        <v>0</v>
      </c>
      <c r="H48" s="100"/>
    </row>
    <row r="49" spans="2:8" ht="69.599999999999994" customHeight="1" thickTop="1" thickBot="1" x14ac:dyDescent="0.5">
      <c r="B49" s="258" t="s">
        <v>248</v>
      </c>
      <c r="C49" s="259"/>
      <c r="D49" s="259"/>
      <c r="E49" s="259"/>
      <c r="F49" s="91"/>
      <c r="G49" s="78">
        <f>IFERROR(SUM(E51:E66)/COUNTIF(E51:E66,"&gt;0"),0)</f>
        <v>0</v>
      </c>
      <c r="H49" s="98" t="s">
        <v>152</v>
      </c>
    </row>
    <row r="50" spans="2:8" ht="69" customHeight="1" thickBot="1" x14ac:dyDescent="0.5">
      <c r="B50" s="33" t="s">
        <v>168</v>
      </c>
      <c r="C50" s="149" t="s">
        <v>169</v>
      </c>
      <c r="D50" s="41" t="s">
        <v>170</v>
      </c>
      <c r="E50" s="175" t="s">
        <v>209</v>
      </c>
      <c r="F50" s="89"/>
      <c r="G50" s="83"/>
      <c r="H50" s="100"/>
    </row>
    <row r="51" spans="2:8" ht="37.35" customHeight="1" thickTop="1" thickBot="1" x14ac:dyDescent="0.5">
      <c r="B51" s="272" t="s">
        <v>198</v>
      </c>
      <c r="C51" s="145" t="s">
        <v>64</v>
      </c>
      <c r="D51" s="150" t="s">
        <v>199</v>
      </c>
      <c r="E51" s="133"/>
      <c r="F51" s="90"/>
      <c r="G51" s="83"/>
      <c r="H51" s="100"/>
    </row>
    <row r="52" spans="2:8" ht="27" customHeight="1" thickTop="1" thickBot="1" x14ac:dyDescent="0.5">
      <c r="B52" s="273"/>
      <c r="C52" s="46" t="s">
        <v>65</v>
      </c>
      <c r="D52" s="25" t="s">
        <v>200</v>
      </c>
      <c r="E52" s="133"/>
      <c r="F52" s="90"/>
      <c r="G52" s="83"/>
      <c r="H52" s="100"/>
    </row>
    <row r="53" spans="2:8" ht="27" customHeight="1" thickTop="1" thickBot="1" x14ac:dyDescent="0.5">
      <c r="B53" s="273"/>
      <c r="C53" s="46" t="s">
        <v>66</v>
      </c>
      <c r="D53" s="25" t="s">
        <v>201</v>
      </c>
      <c r="E53" s="133"/>
      <c r="F53" s="90"/>
      <c r="G53" s="83"/>
      <c r="H53" s="100"/>
    </row>
    <row r="54" spans="2:8" ht="27" customHeight="1" thickTop="1" thickBot="1" x14ac:dyDescent="0.5">
      <c r="B54" s="130"/>
      <c r="C54" s="46" t="s">
        <v>67</v>
      </c>
      <c r="D54" s="25" t="s">
        <v>311</v>
      </c>
      <c r="E54" s="133"/>
      <c r="F54" s="90"/>
      <c r="G54" s="83"/>
      <c r="H54" s="100"/>
    </row>
    <row r="55" spans="2:8" ht="37.35" customHeight="1" thickTop="1" thickBot="1" x14ac:dyDescent="0.5">
      <c r="B55" s="130"/>
      <c r="C55" s="143" t="s">
        <v>68</v>
      </c>
      <c r="D55" s="144" t="s">
        <v>278</v>
      </c>
      <c r="E55" s="133"/>
      <c r="F55" s="90"/>
      <c r="G55" s="83">
        <f>IFERROR(SUM(E51:E55)/COUNTIF(E51:E55,"&gt;0"),0)</f>
        <v>0</v>
      </c>
      <c r="H55" s="100"/>
    </row>
    <row r="56" spans="2:8" ht="37.35" customHeight="1" thickTop="1" thickBot="1" x14ac:dyDescent="0.5">
      <c r="B56" s="262" t="s">
        <v>202</v>
      </c>
      <c r="C56" s="145" t="s">
        <v>69</v>
      </c>
      <c r="D56" s="38" t="s">
        <v>312</v>
      </c>
      <c r="E56" s="133"/>
      <c r="F56" s="90"/>
      <c r="G56" s="83"/>
      <c r="H56" s="100"/>
    </row>
    <row r="57" spans="2:8" ht="37.35" customHeight="1" thickTop="1" thickBot="1" x14ac:dyDescent="0.5">
      <c r="B57" s="252"/>
      <c r="C57" s="46" t="s">
        <v>70</v>
      </c>
      <c r="D57" s="26" t="s">
        <v>313</v>
      </c>
      <c r="E57" s="133"/>
      <c r="F57" s="90"/>
      <c r="G57" s="83"/>
      <c r="H57" s="100"/>
    </row>
    <row r="58" spans="2:8" ht="37.35" customHeight="1" thickTop="1" thickBot="1" x14ac:dyDescent="0.5">
      <c r="B58" s="252"/>
      <c r="C58" s="46" t="s">
        <v>71</v>
      </c>
      <c r="D58" s="26" t="s">
        <v>203</v>
      </c>
      <c r="E58" s="133"/>
      <c r="F58" s="90"/>
      <c r="G58" s="83"/>
      <c r="H58" s="100"/>
    </row>
    <row r="59" spans="2:8" ht="37.35" customHeight="1" thickTop="1" thickBot="1" x14ac:dyDescent="0.5">
      <c r="B59" s="263"/>
      <c r="C59" s="148" t="s">
        <v>72</v>
      </c>
      <c r="D59" s="146" t="s">
        <v>204</v>
      </c>
      <c r="E59" s="133"/>
      <c r="F59" s="90"/>
      <c r="G59" s="83">
        <f>IFERROR(SUM(E56:E59)/COUNTIF(E56:E59,"&gt;0"),0)</f>
        <v>0</v>
      </c>
      <c r="H59" s="100"/>
    </row>
    <row r="60" spans="2:8" ht="55.35" customHeight="1" thickTop="1" thickBot="1" x14ac:dyDescent="0.5">
      <c r="B60" s="252" t="s">
        <v>205</v>
      </c>
      <c r="C60" s="147" t="s">
        <v>80</v>
      </c>
      <c r="D60" s="25" t="s">
        <v>314</v>
      </c>
      <c r="E60" s="133"/>
      <c r="F60" s="90"/>
      <c r="G60" s="83"/>
      <c r="H60" s="100"/>
    </row>
    <row r="61" spans="2:8" ht="70.349999999999994" customHeight="1" thickTop="1" thickBot="1" x14ac:dyDescent="0.5">
      <c r="B61" s="252"/>
      <c r="C61" s="143" t="s">
        <v>81</v>
      </c>
      <c r="D61" s="144" t="s">
        <v>315</v>
      </c>
      <c r="E61" s="133"/>
      <c r="F61" s="90"/>
      <c r="G61" s="83">
        <f>IFERROR(SUM(E60:E61)/COUNTIF(E60:E61,"&gt;0"),0)</f>
        <v>0</v>
      </c>
      <c r="H61" s="100"/>
    </row>
    <row r="62" spans="2:8" ht="37.35" customHeight="1" thickTop="1" thickBot="1" x14ac:dyDescent="0.5">
      <c r="B62" s="262" t="s">
        <v>316</v>
      </c>
      <c r="C62" s="145" t="s">
        <v>82</v>
      </c>
      <c r="D62" s="38" t="s">
        <v>206</v>
      </c>
      <c r="E62" s="133"/>
      <c r="F62" s="90"/>
      <c r="G62" s="83"/>
      <c r="H62" s="100"/>
    </row>
    <row r="63" spans="2:8" ht="37.35" customHeight="1" thickTop="1" thickBot="1" x14ac:dyDescent="0.5">
      <c r="B63" s="252"/>
      <c r="C63" s="46" t="s">
        <v>83</v>
      </c>
      <c r="D63" s="26" t="s">
        <v>317</v>
      </c>
      <c r="E63" s="133"/>
      <c r="F63" s="90"/>
      <c r="G63" s="83"/>
      <c r="H63" s="100"/>
    </row>
    <row r="64" spans="2:8" ht="27" customHeight="1" thickTop="1" thickBot="1" x14ac:dyDescent="0.5">
      <c r="B64" s="252"/>
      <c r="C64" s="46" t="s">
        <v>84</v>
      </c>
      <c r="D64" s="26" t="s">
        <v>207</v>
      </c>
      <c r="E64" s="133"/>
      <c r="F64" s="90"/>
      <c r="G64" s="83"/>
      <c r="H64" s="100"/>
    </row>
    <row r="65" spans="2:8" ht="27" customHeight="1" thickTop="1" thickBot="1" x14ac:dyDescent="0.5">
      <c r="B65" s="252"/>
      <c r="C65" s="46" t="s">
        <v>85</v>
      </c>
      <c r="D65" s="26" t="s">
        <v>208</v>
      </c>
      <c r="E65" s="133"/>
      <c r="F65" s="90"/>
      <c r="G65" s="83"/>
      <c r="H65" s="100"/>
    </row>
    <row r="66" spans="2:8" ht="49.35" customHeight="1" thickTop="1" thickBot="1" x14ac:dyDescent="0.5">
      <c r="B66" s="263"/>
      <c r="C66" s="50" t="s">
        <v>86</v>
      </c>
      <c r="D66" s="146" t="s">
        <v>279</v>
      </c>
      <c r="E66" s="133"/>
      <c r="F66" s="90"/>
      <c r="G66" s="83">
        <f>IFERROR(SUM(E62:E66)/COUNTIF(E62:E66,"&gt;0"),0)</f>
        <v>0</v>
      </c>
      <c r="H66" s="100"/>
    </row>
    <row r="67" spans="2:8" ht="65.849999999999994" customHeight="1" thickTop="1" thickBot="1" x14ac:dyDescent="0.5">
      <c r="B67" s="266" t="s">
        <v>247</v>
      </c>
      <c r="C67" s="267"/>
      <c r="D67" s="267"/>
      <c r="E67" s="267"/>
      <c r="F67" s="91"/>
      <c r="G67" s="79">
        <f>IFERROR(SUM(E69:E87)/COUNTIF(E69:E87,"&gt;0"),0)</f>
        <v>0</v>
      </c>
      <c r="H67" s="102" t="s">
        <v>154</v>
      </c>
    </row>
    <row r="68" spans="2:8" ht="74.25" customHeight="1" thickBot="1" x14ac:dyDescent="0.5">
      <c r="B68" s="135" t="s">
        <v>168</v>
      </c>
      <c r="C68" s="136" t="s">
        <v>169</v>
      </c>
      <c r="D68" s="142" t="s">
        <v>170</v>
      </c>
      <c r="E68" s="138" t="s">
        <v>209</v>
      </c>
      <c r="F68" s="89"/>
      <c r="G68" s="83"/>
      <c r="H68" s="100"/>
    </row>
    <row r="69" spans="2:8" ht="48" thickTop="1" thickBot="1" x14ac:dyDescent="0.5">
      <c r="B69" s="237" t="s">
        <v>210</v>
      </c>
      <c r="C69" s="134" t="s">
        <v>87</v>
      </c>
      <c r="D69" s="25" t="s">
        <v>288</v>
      </c>
      <c r="E69" s="133"/>
      <c r="F69" s="90"/>
      <c r="G69" s="83"/>
      <c r="H69" s="100"/>
    </row>
    <row r="70" spans="2:8" ht="32.25" thickTop="1" thickBot="1" x14ac:dyDescent="0.5">
      <c r="B70" s="237"/>
      <c r="C70" s="45" t="s">
        <v>88</v>
      </c>
      <c r="D70" s="24" t="s">
        <v>289</v>
      </c>
      <c r="E70" s="133"/>
      <c r="F70" s="90"/>
      <c r="G70" s="83"/>
      <c r="H70" s="100"/>
    </row>
    <row r="71" spans="2:8" ht="32.25" thickTop="1" thickBot="1" x14ac:dyDescent="0.5">
      <c r="B71" s="237"/>
      <c r="C71" s="45" t="s">
        <v>89</v>
      </c>
      <c r="D71" s="24" t="s">
        <v>318</v>
      </c>
      <c r="E71" s="133"/>
      <c r="F71" s="90"/>
      <c r="G71" s="83"/>
      <c r="H71" s="100"/>
    </row>
    <row r="72" spans="2:8" ht="32.25" thickTop="1" thickBot="1" x14ac:dyDescent="0.5">
      <c r="B72" s="237"/>
      <c r="C72" s="45" t="s">
        <v>90</v>
      </c>
      <c r="D72" s="24" t="s">
        <v>211</v>
      </c>
      <c r="E72" s="133"/>
      <c r="F72" s="90"/>
      <c r="G72" s="83"/>
      <c r="H72" s="100"/>
    </row>
    <row r="73" spans="2:8" ht="20.100000000000001" customHeight="1" thickTop="1" thickBot="1" x14ac:dyDescent="0.5">
      <c r="B73" s="237"/>
      <c r="C73" s="45" t="s">
        <v>91</v>
      </c>
      <c r="D73" s="24" t="s">
        <v>212</v>
      </c>
      <c r="E73" s="133"/>
      <c r="F73" s="90"/>
      <c r="G73" s="83"/>
      <c r="H73" s="100"/>
    </row>
    <row r="74" spans="2:8" ht="48" thickTop="1" thickBot="1" x14ac:dyDescent="0.5">
      <c r="B74" s="237"/>
      <c r="C74" s="45" t="s">
        <v>92</v>
      </c>
      <c r="D74" s="24" t="s">
        <v>319</v>
      </c>
      <c r="E74" s="133"/>
      <c r="F74" s="90"/>
      <c r="G74" s="83"/>
      <c r="H74" s="100"/>
    </row>
    <row r="75" spans="2:8" ht="32.25" thickTop="1" thickBot="1" x14ac:dyDescent="0.5">
      <c r="B75" s="237"/>
      <c r="C75" s="45" t="s">
        <v>93</v>
      </c>
      <c r="D75" s="24" t="s">
        <v>213</v>
      </c>
      <c r="E75" s="133"/>
      <c r="F75" s="90"/>
      <c r="G75" s="83"/>
      <c r="H75" s="100"/>
    </row>
    <row r="76" spans="2:8" ht="32.25" thickTop="1" thickBot="1" x14ac:dyDescent="0.5">
      <c r="B76" s="237"/>
      <c r="C76" s="139" t="s">
        <v>94</v>
      </c>
      <c r="D76" s="140" t="s">
        <v>286</v>
      </c>
      <c r="E76" s="133"/>
      <c r="F76" s="90"/>
      <c r="G76" s="83">
        <f>IFERROR(SUM(E69:E76)/COUNTIF(E69:E76,"&gt;0"),0)</f>
        <v>0</v>
      </c>
      <c r="H76" s="100"/>
    </row>
    <row r="77" spans="2:8" ht="32.25" thickTop="1" thickBot="1" x14ac:dyDescent="0.5">
      <c r="B77" s="239" t="s">
        <v>214</v>
      </c>
      <c r="C77" s="48" t="s">
        <v>95</v>
      </c>
      <c r="D77" s="38" t="s">
        <v>215</v>
      </c>
      <c r="E77" s="133"/>
      <c r="F77" s="90"/>
      <c r="G77" s="83"/>
      <c r="H77" s="100"/>
    </row>
    <row r="78" spans="2:8" ht="32.25" thickTop="1" thickBot="1" x14ac:dyDescent="0.5">
      <c r="B78" s="240"/>
      <c r="C78" s="45" t="s">
        <v>73</v>
      </c>
      <c r="D78" s="27" t="s">
        <v>320</v>
      </c>
      <c r="E78" s="133"/>
      <c r="F78" s="90"/>
      <c r="G78" s="83"/>
      <c r="H78" s="100"/>
    </row>
    <row r="79" spans="2:8" ht="32.25" thickTop="1" thickBot="1" x14ac:dyDescent="0.5">
      <c r="B79" s="241"/>
      <c r="C79" s="49" t="s">
        <v>74</v>
      </c>
      <c r="D79" s="141" t="s">
        <v>217</v>
      </c>
      <c r="E79" s="133"/>
      <c r="F79" s="90"/>
      <c r="G79" s="83">
        <f>IFERROR(SUM(E77:E79)/COUNTIF(E77:E79,"&gt;0"),0)</f>
        <v>0</v>
      </c>
      <c r="H79" s="100"/>
    </row>
    <row r="80" spans="2:8" ht="32.25" thickTop="1" thickBot="1" x14ac:dyDescent="0.5">
      <c r="B80" s="240" t="s">
        <v>216</v>
      </c>
      <c r="C80" s="134" t="s">
        <v>75</v>
      </c>
      <c r="D80" s="25" t="s">
        <v>218</v>
      </c>
      <c r="E80" s="133"/>
      <c r="F80" s="93"/>
      <c r="G80" s="83"/>
      <c r="H80" s="100"/>
    </row>
    <row r="81" spans="2:8" ht="32.25" thickTop="1" thickBot="1" x14ac:dyDescent="0.5">
      <c r="B81" s="240"/>
      <c r="C81" s="45" t="s">
        <v>76</v>
      </c>
      <c r="D81" s="24" t="s">
        <v>293</v>
      </c>
      <c r="E81" s="133"/>
      <c r="F81" s="93"/>
      <c r="G81" s="83"/>
      <c r="H81" s="100"/>
    </row>
    <row r="82" spans="2:8" ht="48" thickTop="1" thickBot="1" x14ac:dyDescent="0.5">
      <c r="B82" s="240"/>
      <c r="C82" s="45" t="s">
        <v>77</v>
      </c>
      <c r="D82" s="24" t="s">
        <v>290</v>
      </c>
      <c r="E82" s="133"/>
      <c r="F82" s="93"/>
      <c r="G82" s="83"/>
      <c r="H82" s="100"/>
    </row>
    <row r="83" spans="2:8" ht="32.25" thickTop="1" thickBot="1" x14ac:dyDescent="0.5">
      <c r="B83" s="240"/>
      <c r="C83" s="139" t="s">
        <v>78</v>
      </c>
      <c r="D83" s="140" t="s">
        <v>219</v>
      </c>
      <c r="E83" s="133"/>
      <c r="F83" s="93"/>
      <c r="G83" s="83">
        <f>IFERROR(SUM(E80:E83)/COUNTIF(E80:E83,"&gt;0"),0)</f>
        <v>0</v>
      </c>
      <c r="H83" s="100"/>
    </row>
    <row r="84" spans="2:8" ht="32.25" thickTop="1" thickBot="1" x14ac:dyDescent="0.5">
      <c r="B84" s="239" t="s">
        <v>220</v>
      </c>
      <c r="C84" s="48" t="s">
        <v>79</v>
      </c>
      <c r="D84" s="38" t="s">
        <v>287</v>
      </c>
      <c r="E84" s="133"/>
      <c r="F84" s="93"/>
      <c r="G84" s="83"/>
      <c r="H84" s="100"/>
    </row>
    <row r="85" spans="2:8" ht="32.25" thickTop="1" thickBot="1" x14ac:dyDescent="0.5">
      <c r="B85" s="240"/>
      <c r="C85" s="45" t="s">
        <v>96</v>
      </c>
      <c r="D85" s="27" t="s">
        <v>321</v>
      </c>
      <c r="E85" s="133"/>
      <c r="F85" s="93"/>
      <c r="G85" s="83"/>
      <c r="H85" s="100"/>
    </row>
    <row r="86" spans="2:8" ht="48" thickTop="1" thickBot="1" x14ac:dyDescent="0.5">
      <c r="B86" s="240"/>
      <c r="C86" s="45" t="s">
        <v>97</v>
      </c>
      <c r="D86" s="27" t="s">
        <v>280</v>
      </c>
      <c r="E86" s="133"/>
      <c r="F86" s="93"/>
      <c r="G86" s="83"/>
      <c r="H86" s="100"/>
    </row>
    <row r="87" spans="2:8" ht="32.25" thickTop="1" thickBot="1" x14ac:dyDescent="0.5">
      <c r="B87" s="241"/>
      <c r="C87" s="49" t="s">
        <v>98</v>
      </c>
      <c r="D87" s="141" t="s">
        <v>322</v>
      </c>
      <c r="E87" s="133"/>
      <c r="F87" s="93"/>
      <c r="G87" s="83">
        <f>IFERROR(SUM(E84:E87)/COUNTIF(E84:E87,"&gt;0"),0)</f>
        <v>0</v>
      </c>
      <c r="H87" s="100"/>
    </row>
    <row r="88" spans="2:8" ht="60.6" customHeight="1" thickTop="1" thickBot="1" x14ac:dyDescent="0.5">
      <c r="B88" s="264" t="s">
        <v>232</v>
      </c>
      <c r="C88" s="265"/>
      <c r="D88" s="265"/>
      <c r="E88" s="265"/>
      <c r="F88" s="91"/>
      <c r="G88" s="81">
        <f>IFERROR(SUM(E90:E98)/COUNTIF(E90:E98,"&gt;0"),0)</f>
        <v>0</v>
      </c>
      <c r="H88" s="103" t="s">
        <v>140</v>
      </c>
    </row>
    <row r="89" spans="2:8" ht="80.25" customHeight="1" thickBot="1" x14ac:dyDescent="0.5">
      <c r="B89" s="135" t="s">
        <v>168</v>
      </c>
      <c r="C89" s="136" t="s">
        <v>169</v>
      </c>
      <c r="D89" s="137" t="s">
        <v>170</v>
      </c>
      <c r="E89" s="138" t="s">
        <v>174</v>
      </c>
      <c r="F89" s="89"/>
      <c r="G89" s="83"/>
      <c r="H89" s="100"/>
    </row>
    <row r="90" spans="2:8" ht="37.35" customHeight="1" thickTop="1" thickBot="1" x14ac:dyDescent="0.5">
      <c r="B90" s="216" t="s">
        <v>221</v>
      </c>
      <c r="C90" s="134" t="s">
        <v>99</v>
      </c>
      <c r="D90" s="26" t="s">
        <v>222</v>
      </c>
      <c r="E90" s="133"/>
      <c r="F90" s="93"/>
      <c r="G90" s="83"/>
      <c r="H90" s="100"/>
    </row>
    <row r="91" spans="2:8" ht="53.25" customHeight="1" thickTop="1" thickBot="1" x14ac:dyDescent="0.5">
      <c r="B91" s="217"/>
      <c r="C91" s="45" t="s">
        <v>100</v>
      </c>
      <c r="D91" s="24" t="s">
        <v>223</v>
      </c>
      <c r="E91" s="133"/>
      <c r="F91" s="93"/>
      <c r="G91" s="83"/>
      <c r="H91" s="100"/>
    </row>
    <row r="92" spans="2:8" ht="27" customHeight="1" thickTop="1" thickBot="1" x14ac:dyDescent="0.5">
      <c r="B92" s="217"/>
      <c r="C92" s="45" t="s">
        <v>101</v>
      </c>
      <c r="D92" s="24" t="s">
        <v>224</v>
      </c>
      <c r="E92" s="133"/>
      <c r="F92" s="93"/>
      <c r="G92" s="83"/>
      <c r="H92" s="100"/>
    </row>
    <row r="93" spans="2:8" ht="38.1" customHeight="1" thickTop="1" thickBot="1" x14ac:dyDescent="0.5">
      <c r="B93" s="217"/>
      <c r="C93" s="45" t="s">
        <v>102</v>
      </c>
      <c r="D93" s="24" t="s">
        <v>225</v>
      </c>
      <c r="E93" s="133"/>
      <c r="F93" s="93"/>
      <c r="G93" s="83"/>
      <c r="H93" s="100"/>
    </row>
    <row r="94" spans="2:8" ht="39.950000000000003" customHeight="1" thickTop="1" thickBot="1" x14ac:dyDescent="0.5">
      <c r="B94" s="217"/>
      <c r="C94" s="45" t="s">
        <v>103</v>
      </c>
      <c r="D94" s="24" t="s">
        <v>226</v>
      </c>
      <c r="E94" s="133"/>
      <c r="F94" s="93"/>
      <c r="G94" s="83"/>
      <c r="H94" s="100"/>
    </row>
    <row r="95" spans="2:8" ht="53.25" customHeight="1" thickTop="1" thickBot="1" x14ac:dyDescent="0.5">
      <c r="B95" s="217"/>
      <c r="C95" s="139" t="s">
        <v>104</v>
      </c>
      <c r="D95" s="24" t="s">
        <v>323</v>
      </c>
      <c r="E95" s="133"/>
      <c r="F95" s="93"/>
      <c r="G95" s="83">
        <f>IFERROR(SUM(E90:E95)/COUNTIF(E90:E95,"&gt;0"),0)</f>
        <v>0</v>
      </c>
      <c r="H95" s="100"/>
    </row>
    <row r="96" spans="2:8" ht="37.35" customHeight="1" thickTop="1" thickBot="1" x14ac:dyDescent="0.5">
      <c r="B96" s="217"/>
      <c r="C96" s="45" t="s">
        <v>105</v>
      </c>
      <c r="D96" s="210" t="s">
        <v>301</v>
      </c>
      <c r="E96" s="133"/>
      <c r="F96" s="93"/>
      <c r="G96" s="83"/>
      <c r="H96" s="100"/>
    </row>
    <row r="97" spans="1:8" ht="37.35" customHeight="1" thickTop="1" thickBot="1" x14ac:dyDescent="0.5">
      <c r="B97" s="217"/>
      <c r="C97" s="50" t="s">
        <v>106</v>
      </c>
      <c r="D97" s="141" t="s">
        <v>281</v>
      </c>
      <c r="E97" s="133"/>
      <c r="F97" s="93"/>
      <c r="G97" s="83"/>
      <c r="H97" s="100"/>
    </row>
    <row r="98" spans="1:8" ht="39.75" customHeight="1" thickTop="1" thickBot="1" x14ac:dyDescent="0.5">
      <c r="B98" s="218"/>
      <c r="C98" s="50" t="s">
        <v>158</v>
      </c>
      <c r="D98" s="179" t="s">
        <v>227</v>
      </c>
      <c r="E98" s="133"/>
      <c r="F98" s="93"/>
      <c r="G98" s="83">
        <f>IFERROR(SUM(E96:E98)/COUNTIF(E96:E98,"&gt;0"),0)</f>
        <v>0</v>
      </c>
      <c r="H98" s="100"/>
    </row>
    <row r="99" spans="1:8" ht="53.85" customHeight="1" thickTop="1" thickBot="1" x14ac:dyDescent="0.5">
      <c r="B99" s="236" t="s">
        <v>228</v>
      </c>
      <c r="C99" s="48" t="s">
        <v>159</v>
      </c>
      <c r="D99" s="38" t="s">
        <v>229</v>
      </c>
      <c r="E99" s="133"/>
      <c r="F99" s="94"/>
      <c r="G99" s="83"/>
      <c r="H99" s="100"/>
    </row>
    <row r="100" spans="1:8" ht="74.25" customHeight="1" thickTop="1" thickBot="1" x14ac:dyDescent="0.5">
      <c r="B100" s="237"/>
      <c r="C100" s="45" t="s">
        <v>160</v>
      </c>
      <c r="D100" s="24" t="s">
        <v>324</v>
      </c>
      <c r="E100" s="133"/>
      <c r="F100" s="94"/>
      <c r="G100" s="83"/>
      <c r="H100" s="100"/>
    </row>
    <row r="101" spans="1:8" ht="53.25" customHeight="1" thickTop="1" thickBot="1" x14ac:dyDescent="0.5">
      <c r="B101" s="238"/>
      <c r="C101" s="49" t="s">
        <v>161</v>
      </c>
      <c r="D101" s="39" t="s">
        <v>302</v>
      </c>
      <c r="E101" s="133"/>
      <c r="F101" s="94"/>
      <c r="G101" s="83">
        <f>IFERROR(SUM(E99:E101)/COUNTIF(E99:E101,"&gt;0"),0)</f>
        <v>0</v>
      </c>
      <c r="H101" s="100"/>
    </row>
    <row r="102" spans="1:8" ht="147" customHeight="1" thickTop="1" thickBot="1" x14ac:dyDescent="0.5">
      <c r="B102" s="239" t="s">
        <v>230</v>
      </c>
      <c r="C102" s="48" t="s">
        <v>162</v>
      </c>
      <c r="D102" s="38" t="s">
        <v>285</v>
      </c>
      <c r="E102" s="133"/>
      <c r="F102" s="94"/>
      <c r="G102" s="83"/>
      <c r="H102" s="100"/>
    </row>
    <row r="103" spans="1:8" ht="20.100000000000001" customHeight="1" thickTop="1" thickBot="1" x14ac:dyDescent="0.5">
      <c r="B103" s="240"/>
      <c r="C103" s="45" t="s">
        <v>163</v>
      </c>
      <c r="D103" s="27" t="s">
        <v>284</v>
      </c>
      <c r="E103" s="133"/>
      <c r="F103" s="94"/>
      <c r="G103" s="83"/>
      <c r="H103" s="100"/>
    </row>
    <row r="104" spans="1:8" ht="27.6" customHeight="1" thickTop="1" thickBot="1" x14ac:dyDescent="0.5">
      <c r="B104" s="241"/>
      <c r="C104" s="50" t="s">
        <v>164</v>
      </c>
      <c r="D104" s="40" t="s">
        <v>231</v>
      </c>
      <c r="E104" s="133"/>
      <c r="F104" s="94"/>
      <c r="G104" s="83">
        <f>IFERROR(SUM(E102:E104)/COUNTIF(E102:E104,"&gt;0"),0)</f>
        <v>0</v>
      </c>
      <c r="H104" s="100"/>
    </row>
    <row r="105" spans="1:8" ht="27.6" customHeight="1" thickTop="1" x14ac:dyDescent="0.45">
      <c r="A105" s="69"/>
      <c r="B105" s="14"/>
      <c r="C105" s="67"/>
      <c r="D105" s="68"/>
      <c r="E105" s="65"/>
      <c r="F105" s="94"/>
      <c r="G105" s="83"/>
      <c r="H105" s="100"/>
    </row>
    <row r="106" spans="1:8" ht="97.35" customHeight="1" thickBot="1" x14ac:dyDescent="0.5">
      <c r="B106" s="249" t="s">
        <v>233</v>
      </c>
      <c r="C106" s="250"/>
      <c r="D106" s="250"/>
      <c r="E106" s="250"/>
      <c r="F106" s="95"/>
      <c r="G106" s="78">
        <f>SUM(G107,G116)/2</f>
        <v>0</v>
      </c>
      <c r="H106" s="98" t="s">
        <v>142</v>
      </c>
    </row>
    <row r="107" spans="1:8" ht="63.75" customHeight="1" thickBot="1" x14ac:dyDescent="0.5">
      <c r="B107" s="247" t="s">
        <v>246</v>
      </c>
      <c r="C107" s="248"/>
      <c r="D107" s="248"/>
      <c r="E107" s="248"/>
      <c r="F107" s="91"/>
      <c r="G107" s="83">
        <f>IFERROR(SUM(E109:E115)/COUNTIF(E109:E115,"&gt;0"),0)</f>
        <v>0</v>
      </c>
      <c r="H107" s="100" t="s">
        <v>143</v>
      </c>
    </row>
    <row r="108" spans="1:8" ht="77.25" customHeight="1" thickBot="1" x14ac:dyDescent="0.5">
      <c r="B108" s="151" t="s">
        <v>168</v>
      </c>
      <c r="C108" s="152" t="s">
        <v>169</v>
      </c>
      <c r="D108" s="153" t="s">
        <v>170</v>
      </c>
      <c r="E108" s="176" t="s">
        <v>174</v>
      </c>
      <c r="F108" s="89"/>
      <c r="G108" s="83"/>
      <c r="H108" s="100"/>
    </row>
    <row r="109" spans="1:8" ht="37.35" customHeight="1" thickTop="1" thickBot="1" x14ac:dyDescent="0.5">
      <c r="B109" s="244" t="s">
        <v>234</v>
      </c>
      <c r="C109" s="155" t="s">
        <v>107</v>
      </c>
      <c r="D109" s="156" t="s">
        <v>235</v>
      </c>
      <c r="E109" s="133"/>
      <c r="F109" s="93"/>
      <c r="G109" s="83"/>
      <c r="H109" s="100"/>
    </row>
    <row r="110" spans="1:8" ht="50.25" customHeight="1" thickTop="1" thickBot="1" x14ac:dyDescent="0.5">
      <c r="B110" s="251"/>
      <c r="C110" s="51" t="s">
        <v>108</v>
      </c>
      <c r="D110" s="28" t="s">
        <v>236</v>
      </c>
      <c r="E110" s="133"/>
      <c r="F110" s="93"/>
      <c r="G110" s="83"/>
      <c r="H110" s="100"/>
    </row>
    <row r="111" spans="1:8" ht="37.35" customHeight="1" thickTop="1" thickBot="1" x14ac:dyDescent="0.6">
      <c r="B111" s="245"/>
      <c r="C111" s="157" t="s">
        <v>109</v>
      </c>
      <c r="D111" s="158" t="s">
        <v>282</v>
      </c>
      <c r="E111" s="133"/>
      <c r="F111" s="93"/>
      <c r="G111" s="83">
        <f>IFERROR(SUM(E109:E111)/COUNTIF(E109:E111,"&gt;0"),0)</f>
        <v>0</v>
      </c>
    </row>
    <row r="112" spans="1:8" ht="37.35" customHeight="1" thickTop="1" thickBot="1" x14ac:dyDescent="0.5">
      <c r="B112" s="243" t="s">
        <v>237</v>
      </c>
      <c r="C112" s="154" t="s">
        <v>110</v>
      </c>
      <c r="D112" s="28" t="s">
        <v>238</v>
      </c>
      <c r="E112" s="133"/>
      <c r="F112" s="93"/>
      <c r="G112" s="83"/>
      <c r="H112" s="100"/>
    </row>
    <row r="113" spans="1:8" ht="61.5" customHeight="1" thickTop="1" thickBot="1" x14ac:dyDescent="0.5">
      <c r="B113" s="243"/>
      <c r="C113" s="159" t="s">
        <v>115</v>
      </c>
      <c r="D113" s="160" t="s">
        <v>239</v>
      </c>
      <c r="E113" s="133"/>
      <c r="F113" s="93"/>
      <c r="G113" s="83">
        <f>IFERROR(SUM(E112:E113)/COUNTIF(E112:E113,"&gt;0"),0)</f>
        <v>0</v>
      </c>
      <c r="H113" s="100"/>
    </row>
    <row r="114" spans="1:8" ht="37.35" customHeight="1" thickTop="1" thickBot="1" x14ac:dyDescent="0.5">
      <c r="B114" s="242" t="s">
        <v>240</v>
      </c>
      <c r="C114" s="155" t="s">
        <v>116</v>
      </c>
      <c r="D114" s="211" t="s">
        <v>241</v>
      </c>
      <c r="E114" s="133"/>
      <c r="F114" s="93"/>
      <c r="G114" s="83"/>
      <c r="H114" s="100"/>
    </row>
    <row r="115" spans="1:8" ht="37.35" customHeight="1" thickTop="1" thickBot="1" x14ac:dyDescent="0.5">
      <c r="B115" s="243"/>
      <c r="C115" s="212" t="s">
        <v>133</v>
      </c>
      <c r="D115" s="214" t="s">
        <v>303</v>
      </c>
      <c r="E115" s="213"/>
      <c r="F115" s="93"/>
      <c r="G115" s="83">
        <f>IFERROR(SUM(E114:E115)/COUNTIF(E114:E115,"&gt;0"),0)</f>
        <v>0</v>
      </c>
      <c r="H115" s="100"/>
    </row>
    <row r="116" spans="1:8" ht="67.349999999999994" customHeight="1" thickBot="1" x14ac:dyDescent="0.5">
      <c r="B116" s="247" t="s">
        <v>245</v>
      </c>
      <c r="C116" s="248"/>
      <c r="D116" s="248"/>
      <c r="E116" s="248"/>
      <c r="F116" s="91"/>
      <c r="G116" s="83">
        <f>IFERROR(SUM(E118:E121)/COUNTIF(E118:E121,"&gt;0"),0)</f>
        <v>0</v>
      </c>
      <c r="H116" s="100" t="s">
        <v>144</v>
      </c>
    </row>
    <row r="117" spans="1:8" ht="74.25" customHeight="1" thickBot="1" x14ac:dyDescent="0.5">
      <c r="B117" s="161" t="s">
        <v>168</v>
      </c>
      <c r="C117" s="162" t="s">
        <v>169</v>
      </c>
      <c r="D117" s="163" t="s">
        <v>170</v>
      </c>
      <c r="E117" s="176" t="s">
        <v>174</v>
      </c>
      <c r="F117" s="89"/>
      <c r="G117" s="83"/>
      <c r="H117" s="100"/>
    </row>
    <row r="118" spans="1:8" ht="52.5" customHeight="1" thickTop="1" thickBot="1" x14ac:dyDescent="0.5">
      <c r="B118" s="244" t="s">
        <v>242</v>
      </c>
      <c r="C118" s="155" t="s">
        <v>111</v>
      </c>
      <c r="D118" s="156" t="s">
        <v>243</v>
      </c>
      <c r="E118" s="133"/>
      <c r="F118" s="93"/>
      <c r="G118" s="83"/>
      <c r="H118" s="100"/>
    </row>
    <row r="119" spans="1:8" ht="29.45" customHeight="1" thickTop="1" thickBot="1" x14ac:dyDescent="0.5">
      <c r="B119" s="245"/>
      <c r="C119" s="157" t="s">
        <v>112</v>
      </c>
      <c r="D119" s="158" t="s">
        <v>325</v>
      </c>
      <c r="E119" s="133"/>
      <c r="F119" s="93"/>
      <c r="G119" s="83">
        <f>IFERROR(SUM(E118:E119)/COUNTIF(E118:E119,"&gt;0"),0)</f>
        <v>0</v>
      </c>
      <c r="H119" s="100"/>
    </row>
    <row r="120" spans="1:8" ht="54" customHeight="1" thickTop="1" thickBot="1" x14ac:dyDescent="0.5">
      <c r="B120" s="242" t="s">
        <v>244</v>
      </c>
      <c r="C120" s="155" t="s">
        <v>113</v>
      </c>
      <c r="D120" s="156" t="s">
        <v>250</v>
      </c>
      <c r="E120" s="133"/>
      <c r="F120" s="93"/>
      <c r="G120" s="83"/>
      <c r="H120" s="100"/>
    </row>
    <row r="121" spans="1:8" ht="37.35" customHeight="1" thickTop="1" thickBot="1" x14ac:dyDescent="0.5">
      <c r="B121" s="246"/>
      <c r="C121" s="157" t="s">
        <v>114</v>
      </c>
      <c r="D121" s="164" t="s">
        <v>326</v>
      </c>
      <c r="E121" s="133"/>
      <c r="F121" s="93"/>
      <c r="G121" s="83">
        <f>IFERROR(SUM(E120:E121)/COUNTIF(E120:E121,"&gt;0"),0)</f>
        <v>0</v>
      </c>
      <c r="H121" s="100"/>
    </row>
    <row r="122" spans="1:8" ht="18.75" thickTop="1" thickBot="1" x14ac:dyDescent="0.5">
      <c r="A122" s="69"/>
      <c r="B122" s="70"/>
      <c r="C122" s="13"/>
      <c r="D122" s="29"/>
      <c r="E122" s="44"/>
      <c r="F122" s="93"/>
      <c r="G122" s="83"/>
      <c r="H122" s="100"/>
    </row>
    <row r="123" spans="1:8" ht="110.85" customHeight="1" thickBot="1" x14ac:dyDescent="0.5">
      <c r="B123" s="222" t="s">
        <v>251</v>
      </c>
      <c r="C123" s="223"/>
      <c r="D123" s="223"/>
      <c r="E123" s="223"/>
      <c r="F123" s="92"/>
      <c r="G123" s="78">
        <f>SUM(G124,G131,G137)/3</f>
        <v>0</v>
      </c>
      <c r="H123" s="98" t="s">
        <v>146</v>
      </c>
    </row>
    <row r="124" spans="1:8" ht="35.1" customHeight="1" thickBot="1" x14ac:dyDescent="0.5">
      <c r="B124" s="224" t="s">
        <v>252</v>
      </c>
      <c r="C124" s="225"/>
      <c r="D124" s="225"/>
      <c r="E124" s="225"/>
      <c r="F124" s="91"/>
      <c r="G124" s="83">
        <f>IFERROR(SUM(E126:E130)/COUNTIF(E126:E130,"&gt;0"),0)</f>
        <v>0</v>
      </c>
      <c r="H124" s="100" t="s">
        <v>22</v>
      </c>
    </row>
    <row r="125" spans="1:8" ht="75" customHeight="1" thickBot="1" x14ac:dyDescent="0.6">
      <c r="B125" s="165" t="s">
        <v>168</v>
      </c>
      <c r="C125" s="166" t="s">
        <v>169</v>
      </c>
      <c r="D125" s="167" t="s">
        <v>170</v>
      </c>
      <c r="E125" s="177" t="s">
        <v>174</v>
      </c>
      <c r="F125" s="89"/>
      <c r="G125" s="83"/>
    </row>
    <row r="126" spans="1:8" ht="46.5" customHeight="1" thickTop="1" thickBot="1" x14ac:dyDescent="0.5">
      <c r="B126" s="226" t="s">
        <v>327</v>
      </c>
      <c r="C126" s="168" t="s">
        <v>117</v>
      </c>
      <c r="D126" s="169" t="s">
        <v>253</v>
      </c>
      <c r="E126" s="133"/>
      <c r="F126" s="93"/>
      <c r="G126" s="83"/>
      <c r="H126" s="100"/>
    </row>
    <row r="127" spans="1:8" ht="37.5" customHeight="1" thickTop="1" thickBot="1" x14ac:dyDescent="0.5">
      <c r="B127" s="227"/>
      <c r="C127" s="52" t="s">
        <v>118</v>
      </c>
      <c r="D127" s="32" t="s">
        <v>254</v>
      </c>
      <c r="E127" s="133"/>
      <c r="F127" s="93"/>
      <c r="G127" s="83"/>
      <c r="H127" s="100"/>
    </row>
    <row r="128" spans="1:8" ht="42.75" customHeight="1" thickTop="1" thickBot="1" x14ac:dyDescent="0.5">
      <c r="B128" s="228"/>
      <c r="C128" s="170" t="s">
        <v>119</v>
      </c>
      <c r="D128" s="171" t="s">
        <v>255</v>
      </c>
      <c r="E128" s="133"/>
      <c r="F128" s="93"/>
      <c r="G128" s="83">
        <f>IFERROR(SUM(E126:E128)/COUNTIF(E29:E126,"&gt;0"),0)</f>
        <v>0</v>
      </c>
      <c r="H128" s="100"/>
    </row>
    <row r="129" spans="2:8" ht="38.85" customHeight="1" thickTop="1" thickBot="1" x14ac:dyDescent="0.5">
      <c r="B129" s="229" t="s">
        <v>257</v>
      </c>
      <c r="C129" s="168" t="s">
        <v>120</v>
      </c>
      <c r="D129" s="172" t="s">
        <v>256</v>
      </c>
      <c r="E129" s="133"/>
      <c r="F129" s="93"/>
      <c r="G129" s="83"/>
      <c r="H129" s="100"/>
    </row>
    <row r="130" spans="2:8" ht="54.6" customHeight="1" thickTop="1" thickBot="1" x14ac:dyDescent="0.5">
      <c r="B130" s="230"/>
      <c r="C130" s="170" t="s">
        <v>121</v>
      </c>
      <c r="D130" s="173" t="s">
        <v>328</v>
      </c>
      <c r="E130" s="133"/>
      <c r="F130" s="93"/>
      <c r="G130" s="83">
        <f>IFERROR(SUM(E129:E130)/COUNTIF(E129:E130,"&gt;0"),0)</f>
        <v>0</v>
      </c>
      <c r="H130" s="100"/>
    </row>
    <row r="131" spans="2:8" ht="24.6" customHeight="1" thickTop="1" thickBot="1" x14ac:dyDescent="0.5">
      <c r="B131" s="231" t="s">
        <v>258</v>
      </c>
      <c r="C131" s="232"/>
      <c r="D131" s="232"/>
      <c r="E131" s="232"/>
      <c r="F131" s="91"/>
      <c r="G131" s="83">
        <f>IFERROR(SUM(E133:E136)/COUNTIF(E133:E136,"&gt;0"),0)</f>
        <v>0</v>
      </c>
      <c r="H131" s="100" t="s">
        <v>25</v>
      </c>
    </row>
    <row r="132" spans="2:8" ht="68.25" customHeight="1" thickBot="1" x14ac:dyDescent="0.5">
      <c r="B132" s="165" t="s">
        <v>168</v>
      </c>
      <c r="C132" s="166" t="s">
        <v>169</v>
      </c>
      <c r="D132" s="167" t="s">
        <v>170</v>
      </c>
      <c r="E132" s="177" t="s">
        <v>174</v>
      </c>
      <c r="F132" s="89"/>
      <c r="G132" s="83"/>
      <c r="H132" s="100"/>
    </row>
    <row r="133" spans="2:8" ht="52.5" customHeight="1" thickTop="1" thickBot="1" x14ac:dyDescent="0.5">
      <c r="B133" s="233" t="s">
        <v>259</v>
      </c>
      <c r="C133" s="168" t="s">
        <v>122</v>
      </c>
      <c r="D133" s="169" t="s">
        <v>329</v>
      </c>
      <c r="E133" s="133"/>
      <c r="F133" s="93"/>
      <c r="G133" s="83"/>
      <c r="H133" s="100"/>
    </row>
    <row r="134" spans="2:8" ht="52.35" customHeight="1" thickTop="1" thickBot="1" x14ac:dyDescent="0.5">
      <c r="B134" s="234"/>
      <c r="C134" s="170" t="s">
        <v>123</v>
      </c>
      <c r="D134" s="171" t="s">
        <v>330</v>
      </c>
      <c r="E134" s="133"/>
      <c r="F134" s="93"/>
      <c r="G134" s="83">
        <f>IFERROR(SUM(E133:E134)/COUNTIF(E133:E134,"&gt;0"),0)</f>
        <v>0</v>
      </c>
      <c r="H134" s="100"/>
    </row>
    <row r="135" spans="2:8" ht="34.5" customHeight="1" thickTop="1" thickBot="1" x14ac:dyDescent="0.5">
      <c r="B135" s="219" t="s">
        <v>260</v>
      </c>
      <c r="C135" s="168" t="s">
        <v>124</v>
      </c>
      <c r="D135" s="169" t="s">
        <v>261</v>
      </c>
      <c r="E135" s="133"/>
      <c r="F135" s="93"/>
      <c r="G135" s="83"/>
      <c r="H135" s="100"/>
    </row>
    <row r="136" spans="2:8" ht="39.6" customHeight="1" thickTop="1" thickBot="1" x14ac:dyDescent="0.5">
      <c r="B136" s="221"/>
      <c r="C136" s="174" t="s">
        <v>125</v>
      </c>
      <c r="D136" s="215" t="s">
        <v>331</v>
      </c>
      <c r="E136" s="133"/>
      <c r="F136" s="93"/>
      <c r="G136" s="83">
        <f>IFERROR(SUM(E135:E136)/COUNTIF(E135:E136,"&gt;0"),0)</f>
        <v>0</v>
      </c>
      <c r="H136" s="100"/>
    </row>
    <row r="137" spans="2:8" ht="36.75" thickTop="1" thickBot="1" x14ac:dyDescent="0.5">
      <c r="B137" s="231" t="s">
        <v>262</v>
      </c>
      <c r="C137" s="232"/>
      <c r="D137" s="232"/>
      <c r="E137" s="232"/>
      <c r="F137" s="91"/>
      <c r="G137" s="83">
        <f>IFERROR(SUM(E139:E145)/COUNTIF(E139:E145,"&gt;0"),0)</f>
        <v>0</v>
      </c>
      <c r="H137" s="100" t="s">
        <v>334</v>
      </c>
    </row>
    <row r="138" spans="2:8" ht="63" customHeight="1" thickBot="1" x14ac:dyDescent="0.5">
      <c r="B138" s="165" t="s">
        <v>168</v>
      </c>
      <c r="C138" s="166" t="s">
        <v>263</v>
      </c>
      <c r="D138" s="167" t="s">
        <v>170</v>
      </c>
      <c r="E138" s="177" t="s">
        <v>174</v>
      </c>
      <c r="F138" s="89"/>
      <c r="G138" s="83"/>
      <c r="H138" s="100"/>
    </row>
    <row r="139" spans="2:8" ht="36.6" customHeight="1" thickTop="1" thickBot="1" x14ac:dyDescent="0.5">
      <c r="B139" s="233" t="s">
        <v>264</v>
      </c>
      <c r="C139" s="168" t="s">
        <v>126</v>
      </c>
      <c r="D139" s="169" t="s">
        <v>283</v>
      </c>
      <c r="E139" s="133"/>
      <c r="F139" s="93"/>
      <c r="G139" s="83"/>
      <c r="H139" s="100"/>
    </row>
    <row r="140" spans="2:8" ht="39.75" customHeight="1" thickTop="1" thickBot="1" x14ac:dyDescent="0.5">
      <c r="B140" s="235"/>
      <c r="C140" s="52" t="s">
        <v>127</v>
      </c>
      <c r="D140" s="32" t="s">
        <v>265</v>
      </c>
      <c r="E140" s="133"/>
      <c r="F140" s="93"/>
      <c r="G140" s="83"/>
      <c r="H140" s="100"/>
    </row>
    <row r="141" spans="2:8" ht="54" customHeight="1" thickTop="1" thickBot="1" x14ac:dyDescent="0.5">
      <c r="B141" s="235"/>
      <c r="C141" s="52" t="s">
        <v>128</v>
      </c>
      <c r="D141" s="32" t="s">
        <v>332</v>
      </c>
      <c r="E141" s="133"/>
      <c r="F141" s="93"/>
      <c r="G141" s="83"/>
      <c r="H141" s="100"/>
    </row>
    <row r="142" spans="2:8" ht="43.5" customHeight="1" thickTop="1" thickBot="1" x14ac:dyDescent="0.5">
      <c r="B142" s="234"/>
      <c r="C142" s="170" t="s">
        <v>129</v>
      </c>
      <c r="D142" s="171" t="s">
        <v>266</v>
      </c>
      <c r="E142" s="133"/>
      <c r="F142" s="93"/>
      <c r="G142" s="83">
        <f>IFERROR(SUM(E139:E142)/COUNTIF(E139:E142,"&gt;0"),0)</f>
        <v>0</v>
      </c>
      <c r="H142" s="100"/>
    </row>
    <row r="143" spans="2:8" ht="51" customHeight="1" thickTop="1" thickBot="1" x14ac:dyDescent="0.5">
      <c r="B143" s="219" t="s">
        <v>267</v>
      </c>
      <c r="C143" s="168" t="s">
        <v>130</v>
      </c>
      <c r="D143" s="169" t="s">
        <v>304</v>
      </c>
      <c r="E143" s="133"/>
      <c r="F143" s="93"/>
      <c r="G143" s="83"/>
      <c r="H143" s="100"/>
    </row>
    <row r="144" spans="2:8" ht="36.6" customHeight="1" thickTop="1" thickBot="1" x14ac:dyDescent="0.5">
      <c r="B144" s="220"/>
      <c r="C144" s="52" t="s">
        <v>131</v>
      </c>
      <c r="D144" s="32" t="s">
        <v>268</v>
      </c>
      <c r="E144" s="133"/>
      <c r="F144" s="93"/>
      <c r="G144" s="83"/>
      <c r="H144" s="100"/>
    </row>
    <row r="145" spans="2:191" ht="38.25" customHeight="1" thickTop="1" thickBot="1" x14ac:dyDescent="0.5">
      <c r="B145" s="221"/>
      <c r="C145" s="52" t="s">
        <v>132</v>
      </c>
      <c r="D145" s="171" t="s">
        <v>305</v>
      </c>
      <c r="E145" s="133"/>
      <c r="F145" s="93"/>
      <c r="G145" s="83">
        <f>IFERROR(SUM(E143:E145)/COUNTIF(E143:E145,"&gt;0"),0)</f>
        <v>0</v>
      </c>
      <c r="H145" s="100"/>
    </row>
    <row r="146" spans="2:191" s="13" customFormat="1" ht="18.399999999999999" thickTop="1" x14ac:dyDescent="0.45">
      <c r="B146" s="18"/>
      <c r="E146" s="43"/>
      <c r="F146" s="86"/>
      <c r="G146" s="83"/>
      <c r="H146" s="10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</row>
    <row r="147" spans="2:191" s="13" customFormat="1" x14ac:dyDescent="0.45">
      <c r="B147" s="18"/>
      <c r="E147" s="43"/>
      <c r="F147" s="86"/>
      <c r="G147" s="83"/>
      <c r="H147" s="10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</row>
    <row r="148" spans="2:191" x14ac:dyDescent="0.55000000000000004">
      <c r="B148" s="191"/>
      <c r="C148" s="192"/>
      <c r="D148" s="192"/>
      <c r="E148" s="193"/>
      <c r="F148" s="181"/>
      <c r="G148" s="182"/>
      <c r="H148" s="183"/>
    </row>
    <row r="149" spans="2:191" x14ac:dyDescent="0.55000000000000004">
      <c r="B149" s="191"/>
      <c r="C149" s="192"/>
      <c r="D149" s="192"/>
      <c r="E149" s="193"/>
      <c r="F149" s="181"/>
      <c r="G149" s="182"/>
      <c r="H149" s="183"/>
    </row>
    <row r="150" spans="2:191" x14ac:dyDescent="0.55000000000000004">
      <c r="B150" s="191"/>
      <c r="C150" s="192"/>
      <c r="D150" s="192"/>
      <c r="E150" s="193"/>
      <c r="F150" s="181"/>
      <c r="G150" s="182"/>
      <c r="H150" s="183"/>
    </row>
    <row r="151" spans="2:191" x14ac:dyDescent="0.55000000000000004">
      <c r="B151" s="192"/>
      <c r="C151" s="192"/>
      <c r="D151" s="194"/>
      <c r="E151" s="195"/>
      <c r="F151" s="184"/>
      <c r="G151" s="185"/>
      <c r="H151" s="185"/>
      <c r="I151" s="125"/>
    </row>
    <row r="152" spans="2:191" x14ac:dyDescent="0.55000000000000004">
      <c r="B152" s="192"/>
      <c r="C152" s="192"/>
      <c r="D152" s="194"/>
      <c r="E152" s="196" t="str">
        <f>H2</f>
        <v>1. Validation- and Field-Specific Knowledge</v>
      </c>
      <c r="F152" s="186">
        <f>G2</f>
        <v>0</v>
      </c>
      <c r="G152" s="185"/>
      <c r="H152" s="185"/>
      <c r="I152" s="125"/>
    </row>
    <row r="153" spans="2:191" x14ac:dyDescent="0.55000000000000004">
      <c r="B153" s="192"/>
      <c r="C153" s="192"/>
      <c r="D153" s="194"/>
      <c r="E153" s="196" t="str">
        <f>H36</f>
        <v>2. Practical Skills and Knowledge</v>
      </c>
      <c r="F153" s="186">
        <f>G36</f>
        <v>0</v>
      </c>
      <c r="G153" s="185"/>
      <c r="H153" s="185"/>
      <c r="I153" s="125"/>
    </row>
    <row r="154" spans="2:191" x14ac:dyDescent="0.55000000000000004">
      <c r="B154" s="192"/>
      <c r="C154" s="192"/>
      <c r="D154" s="194"/>
      <c r="E154" s="196" t="str">
        <f>H106</f>
        <v>3. Professional Values and Attitude</v>
      </c>
      <c r="F154" s="186">
        <f>G106</f>
        <v>0</v>
      </c>
      <c r="G154" s="185"/>
      <c r="H154" s="185"/>
      <c r="I154" s="125"/>
    </row>
    <row r="155" spans="2:191" x14ac:dyDescent="0.55000000000000004">
      <c r="B155" s="192"/>
      <c r="C155" s="192"/>
      <c r="D155" s="194"/>
      <c r="E155" s="197" t="s">
        <v>146</v>
      </c>
      <c r="F155" s="186">
        <f>G123</f>
        <v>0</v>
      </c>
      <c r="G155" s="185"/>
      <c r="H155" s="185"/>
      <c r="I155" s="125"/>
    </row>
    <row r="156" spans="2:191" x14ac:dyDescent="0.55000000000000004">
      <c r="B156" s="1"/>
      <c r="C156" s="192"/>
      <c r="D156" s="194"/>
      <c r="E156" s="197"/>
      <c r="F156" s="186"/>
      <c r="G156" s="185"/>
      <c r="H156" s="185"/>
      <c r="I156" s="125"/>
    </row>
    <row r="157" spans="2:191" x14ac:dyDescent="0.55000000000000004">
      <c r="B157" s="205" t="s">
        <v>166</v>
      </c>
      <c r="C157" s="192"/>
      <c r="D157" s="194"/>
      <c r="E157" s="197"/>
      <c r="F157" s="186"/>
      <c r="G157" s="185"/>
      <c r="H157" s="185"/>
      <c r="I157" s="125"/>
    </row>
    <row r="158" spans="2:191" ht="78" customHeight="1" x14ac:dyDescent="0.55000000000000004">
      <c r="B158" s="206" t="s">
        <v>167</v>
      </c>
      <c r="C158" s="192"/>
      <c r="D158" s="194"/>
      <c r="E158" s="198"/>
      <c r="F158" s="186"/>
      <c r="G158" s="185"/>
      <c r="H158" s="185"/>
      <c r="I158" s="125"/>
    </row>
    <row r="159" spans="2:191" ht="21" x14ac:dyDescent="0.55000000000000004">
      <c r="B159" s="192"/>
      <c r="C159" s="192"/>
      <c r="D159" s="194"/>
      <c r="E159" s="199" t="str">
        <f>H3</f>
        <v>1a. Theoretical Knowledge</v>
      </c>
      <c r="F159" s="131">
        <f>G3</f>
        <v>0</v>
      </c>
      <c r="G159" s="126"/>
      <c r="H159" s="185"/>
      <c r="I159" s="125"/>
    </row>
    <row r="160" spans="2:191" ht="21" x14ac:dyDescent="0.55000000000000004">
      <c r="B160" s="192"/>
      <c r="C160" s="192"/>
      <c r="D160" s="194"/>
      <c r="E160" s="199" t="str">
        <f>H14</f>
        <v>1b. Field-specific Knowledge</v>
      </c>
      <c r="F160" s="131">
        <f>G14</f>
        <v>0</v>
      </c>
      <c r="G160" s="126"/>
      <c r="H160" s="185"/>
      <c r="I160" s="125"/>
    </row>
    <row r="161" spans="2:9" x14ac:dyDescent="0.55000000000000004">
      <c r="B161" s="192"/>
      <c r="C161" s="192"/>
      <c r="D161" s="194"/>
      <c r="E161" s="200" t="str">
        <f>H37</f>
        <v>2a. Guidance and Counselling in VPL</v>
      </c>
      <c r="F161" s="132">
        <f>G37</f>
        <v>0</v>
      </c>
      <c r="G161" s="127"/>
      <c r="H161" s="185"/>
      <c r="I161" s="125"/>
    </row>
    <row r="162" spans="2:9" ht="21" x14ac:dyDescent="0.55000000000000004">
      <c r="B162" s="192"/>
      <c r="C162" s="192"/>
      <c r="D162" s="194"/>
      <c r="E162" s="199" t="str">
        <f>H49</f>
        <v>2b. Communication and Interaction</v>
      </c>
      <c r="F162" s="131">
        <f>G49</f>
        <v>0</v>
      </c>
      <c r="G162" s="126"/>
      <c r="H162" s="185"/>
      <c r="I162" s="125"/>
    </row>
    <row r="163" spans="2:9" x14ac:dyDescent="0.55000000000000004">
      <c r="B163" s="192"/>
      <c r="C163" s="192"/>
      <c r="D163" s="194"/>
      <c r="E163" s="199" t="str">
        <f>H67</f>
        <v>2c. (Diagnosis and) Competence Assessment</v>
      </c>
      <c r="F163" s="132">
        <f>G67</f>
        <v>0</v>
      </c>
      <c r="G163" s="128"/>
      <c r="H163" s="185"/>
      <c r="I163" s="125"/>
    </row>
    <row r="164" spans="2:9" ht="21" x14ac:dyDescent="0.55000000000000004">
      <c r="B164" s="192"/>
      <c r="C164" s="192"/>
      <c r="D164" s="194"/>
      <c r="E164" s="200" t="str">
        <f>H88</f>
        <v>2d. Quality Management</v>
      </c>
      <c r="F164" s="131">
        <f>G88</f>
        <v>0</v>
      </c>
      <c r="G164" s="129"/>
      <c r="H164" s="185"/>
      <c r="I164" s="125"/>
    </row>
    <row r="165" spans="2:9" ht="21" x14ac:dyDescent="0.55000000000000004">
      <c r="B165" s="192"/>
      <c r="C165" s="192"/>
      <c r="D165" s="194"/>
      <c r="E165" s="200" t="str">
        <f>H107</f>
        <v>3a. Professional Ethics</v>
      </c>
      <c r="F165" s="132">
        <f>G107</f>
        <v>0</v>
      </c>
      <c r="G165" s="129"/>
      <c r="H165" s="185"/>
      <c r="I165" s="125"/>
    </row>
    <row r="166" spans="2:9" x14ac:dyDescent="0.55000000000000004">
      <c r="B166" s="192"/>
      <c r="C166" s="192"/>
      <c r="D166" s="194"/>
      <c r="E166" s="200" t="str">
        <f>H116</f>
        <v>3b. Professional Beliefs</v>
      </c>
      <c r="F166" s="132">
        <f>G116</f>
        <v>0</v>
      </c>
      <c r="G166" s="127"/>
      <c r="H166" s="185"/>
      <c r="I166" s="125"/>
    </row>
    <row r="167" spans="2:9" x14ac:dyDescent="0.55000000000000004">
      <c r="B167" s="192"/>
      <c r="C167" s="192"/>
      <c r="D167" s="194"/>
      <c r="E167" s="200" t="str">
        <f>H124</f>
        <v>4a. Self-Regulation</v>
      </c>
      <c r="F167" s="132">
        <f>G124</f>
        <v>0</v>
      </c>
      <c r="G167" s="127"/>
      <c r="H167" s="185"/>
      <c r="I167" s="125"/>
    </row>
    <row r="168" spans="2:9" x14ac:dyDescent="0.55000000000000004">
      <c r="B168" s="192"/>
      <c r="C168" s="192"/>
      <c r="D168" s="194"/>
      <c r="E168" s="200" t="str">
        <f>H131</f>
        <v>4b. Professional Development</v>
      </c>
      <c r="F168" s="132">
        <f>G131</f>
        <v>0</v>
      </c>
      <c r="G168" s="127"/>
      <c r="H168" s="185"/>
      <c r="I168" s="125"/>
    </row>
    <row r="169" spans="2:9" x14ac:dyDescent="0.55000000000000004">
      <c r="B169" s="192"/>
      <c r="C169" s="192"/>
      <c r="D169" s="194"/>
      <c r="E169" s="282" t="str">
        <f>H137</f>
        <v>4c. Motivation and Orientation</v>
      </c>
      <c r="F169" s="283">
        <f>G137</f>
        <v>0</v>
      </c>
      <c r="G169" s="127"/>
      <c r="H169" s="185"/>
      <c r="I169" s="125"/>
    </row>
    <row r="170" spans="2:9" x14ac:dyDescent="0.55000000000000004">
      <c r="B170" s="192"/>
      <c r="C170" s="192"/>
      <c r="D170" s="194"/>
      <c r="E170" s="195"/>
      <c r="F170" s="184"/>
      <c r="G170" s="185"/>
      <c r="H170" s="185"/>
      <c r="I170" s="125"/>
    </row>
    <row r="171" spans="2:9" x14ac:dyDescent="0.55000000000000004">
      <c r="B171" s="192"/>
      <c r="C171" s="192"/>
      <c r="D171" s="194"/>
      <c r="E171" s="195"/>
      <c r="F171" s="184"/>
      <c r="G171" s="185"/>
      <c r="H171" s="185"/>
      <c r="I171" s="125"/>
    </row>
    <row r="172" spans="2:9" x14ac:dyDescent="0.55000000000000004">
      <c r="B172" s="192"/>
      <c r="C172" s="192"/>
      <c r="D172" s="194"/>
      <c r="E172" s="195"/>
      <c r="F172" s="184"/>
      <c r="G172" s="185"/>
      <c r="H172" s="185"/>
      <c r="I172" s="125"/>
    </row>
    <row r="173" spans="2:9" x14ac:dyDescent="0.55000000000000004">
      <c r="B173" s="192"/>
      <c r="C173" s="192"/>
      <c r="D173" s="194"/>
      <c r="E173" s="195"/>
      <c r="F173" s="184"/>
      <c r="G173" s="185"/>
      <c r="H173" s="185"/>
      <c r="I173" s="125"/>
    </row>
    <row r="174" spans="2:9" x14ac:dyDescent="0.55000000000000004">
      <c r="B174" s="192"/>
      <c r="C174" s="192"/>
      <c r="D174" s="192"/>
      <c r="E174" s="193"/>
      <c r="F174" s="181"/>
      <c r="G174" s="182"/>
      <c r="H174" s="183"/>
    </row>
    <row r="175" spans="2:9" x14ac:dyDescent="0.55000000000000004">
      <c r="B175" s="192"/>
      <c r="C175" s="192"/>
      <c r="D175" s="192"/>
      <c r="E175" s="193"/>
      <c r="F175" s="181"/>
      <c r="G175" s="182"/>
      <c r="H175" s="183"/>
    </row>
    <row r="176" spans="2:9" x14ac:dyDescent="0.55000000000000004">
      <c r="B176" s="192"/>
      <c r="C176" s="192"/>
      <c r="D176" s="192"/>
      <c r="E176" s="193"/>
      <c r="F176" s="181"/>
      <c r="G176" s="182"/>
      <c r="H176" s="183"/>
    </row>
    <row r="177" spans="2:8" x14ac:dyDescent="0.55000000000000004">
      <c r="B177" s="192"/>
      <c r="C177" s="192"/>
      <c r="D177" s="192"/>
      <c r="E177" s="193"/>
      <c r="F177" s="181"/>
      <c r="G177" s="182"/>
      <c r="H177" s="183"/>
    </row>
    <row r="178" spans="2:8" x14ac:dyDescent="0.55000000000000004">
      <c r="B178" s="192"/>
      <c r="C178" s="192"/>
      <c r="D178" s="192"/>
      <c r="E178" s="193"/>
      <c r="F178" s="181"/>
      <c r="G178" s="182"/>
      <c r="H178" s="183"/>
    </row>
    <row r="179" spans="2:8" x14ac:dyDescent="0.55000000000000004">
      <c r="B179" s="192"/>
      <c r="C179" s="192"/>
      <c r="D179" s="192"/>
      <c r="E179" s="193"/>
      <c r="F179" s="181"/>
      <c r="G179" s="182"/>
      <c r="H179" s="183"/>
    </row>
    <row r="180" spans="2:8" x14ac:dyDescent="0.55000000000000004">
      <c r="B180" s="192"/>
      <c r="C180" s="192"/>
      <c r="D180" s="192"/>
      <c r="E180" s="193"/>
      <c r="F180" s="181"/>
      <c r="G180" s="182"/>
      <c r="H180" s="183"/>
    </row>
    <row r="181" spans="2:8" x14ac:dyDescent="0.55000000000000004">
      <c r="B181" s="192"/>
      <c r="C181" s="192"/>
      <c r="D181" s="192"/>
      <c r="E181" s="193"/>
      <c r="F181" s="181"/>
      <c r="G181" s="182"/>
      <c r="H181" s="183"/>
    </row>
    <row r="182" spans="2:8" x14ac:dyDescent="0.55000000000000004">
      <c r="B182" s="192"/>
      <c r="C182" s="192"/>
      <c r="D182" s="192"/>
      <c r="E182" s="193"/>
      <c r="F182" s="181"/>
      <c r="G182" s="182"/>
      <c r="H182" s="183"/>
    </row>
    <row r="183" spans="2:8" x14ac:dyDescent="0.55000000000000004">
      <c r="B183" s="192"/>
      <c r="C183" s="192"/>
      <c r="D183" s="192"/>
      <c r="E183" s="193"/>
      <c r="F183" s="181"/>
      <c r="G183" s="182"/>
      <c r="H183" s="183"/>
    </row>
    <row r="184" spans="2:8" x14ac:dyDescent="0.55000000000000004">
      <c r="B184" s="192"/>
      <c r="C184" s="192"/>
      <c r="D184" s="192"/>
      <c r="E184" s="193"/>
      <c r="F184" s="181"/>
      <c r="G184" s="182"/>
      <c r="H184" s="183"/>
    </row>
    <row r="185" spans="2:8" x14ac:dyDescent="0.55000000000000004">
      <c r="B185" s="192"/>
      <c r="C185" s="192"/>
      <c r="D185" s="192"/>
      <c r="E185" s="193"/>
      <c r="F185" s="181"/>
      <c r="G185" s="182"/>
      <c r="H185" s="183"/>
    </row>
    <row r="186" spans="2:8" x14ac:dyDescent="0.55000000000000004">
      <c r="B186" s="192"/>
      <c r="C186" s="192"/>
      <c r="D186" s="192"/>
      <c r="E186" s="193"/>
      <c r="F186" s="181"/>
      <c r="G186" s="182"/>
      <c r="H186" s="183"/>
    </row>
    <row r="187" spans="2:8" x14ac:dyDescent="0.55000000000000004">
      <c r="B187" s="192"/>
      <c r="C187" s="192"/>
      <c r="D187" s="192"/>
      <c r="E187" s="193"/>
      <c r="F187" s="181"/>
      <c r="G187" s="182"/>
      <c r="H187" s="183"/>
    </row>
    <row r="188" spans="2:8" x14ac:dyDescent="0.55000000000000004">
      <c r="B188" s="192"/>
      <c r="C188" s="192"/>
      <c r="D188" s="192"/>
      <c r="E188" s="193"/>
      <c r="F188" s="181"/>
      <c r="G188" s="182"/>
      <c r="H188" s="183"/>
    </row>
    <row r="189" spans="2:8" x14ac:dyDescent="0.55000000000000004">
      <c r="B189" s="192"/>
      <c r="C189" s="192"/>
      <c r="D189" s="192"/>
      <c r="E189" s="193"/>
      <c r="F189" s="181"/>
      <c r="G189" s="182"/>
      <c r="H189" s="183"/>
    </row>
    <row r="190" spans="2:8" x14ac:dyDescent="0.55000000000000004">
      <c r="B190" s="192"/>
      <c r="C190" s="192"/>
      <c r="D190" s="192"/>
      <c r="E190" s="193"/>
      <c r="F190" s="181"/>
      <c r="G190" s="182"/>
      <c r="H190" s="183"/>
    </row>
    <row r="191" spans="2:8" x14ac:dyDescent="0.55000000000000004">
      <c r="B191" s="192"/>
      <c r="C191" s="192"/>
      <c r="D191" s="192"/>
      <c r="E191" s="193"/>
      <c r="F191" s="181"/>
      <c r="G191" s="182"/>
      <c r="H191" s="183"/>
    </row>
    <row r="192" spans="2:8" x14ac:dyDescent="0.55000000000000004">
      <c r="B192" s="192"/>
      <c r="C192" s="192"/>
      <c r="D192" s="192"/>
      <c r="E192" s="193"/>
      <c r="F192" s="181"/>
      <c r="G192" s="182"/>
      <c r="H192" s="183"/>
    </row>
    <row r="193" spans="1:8" x14ac:dyDescent="0.55000000000000004">
      <c r="B193" s="192"/>
      <c r="C193" s="192"/>
      <c r="D193" s="192"/>
      <c r="E193" s="193"/>
      <c r="F193" s="181"/>
      <c r="G193" s="182"/>
      <c r="H193" s="183"/>
    </row>
    <row r="194" spans="1:8" x14ac:dyDescent="0.55000000000000004">
      <c r="B194" s="192"/>
      <c r="C194" s="192"/>
      <c r="D194" s="192"/>
      <c r="E194" s="193"/>
      <c r="F194" s="181"/>
      <c r="G194" s="182"/>
      <c r="H194" s="183"/>
    </row>
    <row r="195" spans="1:8" x14ac:dyDescent="0.55000000000000004">
      <c r="B195" s="192"/>
      <c r="C195" s="192"/>
      <c r="D195" s="192"/>
      <c r="E195" s="193"/>
      <c r="F195" s="181"/>
      <c r="G195" s="182"/>
      <c r="H195" s="183"/>
    </row>
    <row r="196" spans="1:8" x14ac:dyDescent="0.55000000000000004">
      <c r="B196" s="192"/>
      <c r="C196" s="192"/>
      <c r="D196" s="192"/>
      <c r="E196" s="193"/>
      <c r="F196" s="181"/>
      <c r="G196" s="182"/>
      <c r="H196" s="183"/>
    </row>
    <row r="197" spans="1:8" x14ac:dyDescent="0.55000000000000004">
      <c r="B197" s="192"/>
      <c r="C197" s="192"/>
      <c r="D197" s="192"/>
      <c r="E197" s="193"/>
      <c r="F197" s="181"/>
      <c r="G197" s="182"/>
      <c r="H197" s="183"/>
    </row>
    <row r="198" spans="1:8" x14ac:dyDescent="0.55000000000000004">
      <c r="B198" s="192"/>
      <c r="C198" s="192"/>
      <c r="D198" s="192"/>
      <c r="E198" s="193"/>
      <c r="F198" s="181"/>
      <c r="G198" s="182"/>
      <c r="H198" s="183"/>
    </row>
    <row r="199" spans="1:8" x14ac:dyDescent="0.55000000000000004">
      <c r="B199" s="192"/>
      <c r="C199" s="192"/>
      <c r="D199" s="192"/>
      <c r="E199" s="193"/>
      <c r="F199" s="181"/>
      <c r="G199" s="182"/>
      <c r="H199" s="183"/>
    </row>
    <row r="200" spans="1:8" x14ac:dyDescent="0.55000000000000004">
      <c r="B200" s="192"/>
      <c r="C200" s="192"/>
      <c r="D200" s="192"/>
      <c r="E200" s="193"/>
      <c r="F200" s="181"/>
      <c r="G200" s="182"/>
      <c r="H200" s="183"/>
    </row>
    <row r="201" spans="1:8" ht="23.25" x14ac:dyDescent="0.7">
      <c r="B201" s="192"/>
      <c r="C201" s="192"/>
      <c r="D201" s="106" t="s">
        <v>151</v>
      </c>
      <c r="E201" s="187">
        <f>(E202*8+E205*19)/27</f>
        <v>0</v>
      </c>
      <c r="F201" s="201">
        <v>27</v>
      </c>
      <c r="G201" s="182"/>
      <c r="H201" s="183"/>
    </row>
    <row r="202" spans="1:8" s="76" customFormat="1" x14ac:dyDescent="0.55000000000000004">
      <c r="A202" s="75"/>
      <c r="B202" s="202"/>
      <c r="C202" s="202"/>
      <c r="D202" s="108" t="s">
        <v>135</v>
      </c>
      <c r="E202" s="188">
        <f>SUM(E5:E12)/8</f>
        <v>0</v>
      </c>
      <c r="F202" s="203">
        <v>8</v>
      </c>
      <c r="G202" s="189"/>
      <c r="H202" s="190"/>
    </row>
    <row r="203" spans="1:8" x14ac:dyDescent="0.55000000000000004">
      <c r="D203" s="109" t="s">
        <v>0</v>
      </c>
      <c r="E203" s="77">
        <f>SUM(E5:E8)/4</f>
        <v>0</v>
      </c>
      <c r="F203" s="107">
        <v>4</v>
      </c>
      <c r="G203" s="85"/>
      <c r="H203" s="104"/>
    </row>
    <row r="204" spans="1:8" x14ac:dyDescent="0.55000000000000004">
      <c r="D204" s="109" t="s">
        <v>1</v>
      </c>
      <c r="E204" s="77">
        <f>SUM(E9:E12)/4</f>
        <v>0</v>
      </c>
      <c r="F204" s="107">
        <v>4</v>
      </c>
      <c r="G204" s="85"/>
      <c r="H204" s="104"/>
    </row>
    <row r="205" spans="1:8" s="74" customFormat="1" ht="18.399999999999999" thickBot="1" x14ac:dyDescent="0.6">
      <c r="A205" s="73"/>
      <c r="D205" s="108" t="s">
        <v>136</v>
      </c>
      <c r="E205" s="110">
        <f>SUM(E16:E34)/19</f>
        <v>0</v>
      </c>
      <c r="F205" s="111">
        <v>19</v>
      </c>
      <c r="G205" s="85"/>
      <c r="H205" s="104"/>
    </row>
    <row r="206" spans="1:8" x14ac:dyDescent="0.55000000000000004">
      <c r="D206" s="109" t="s">
        <v>2</v>
      </c>
      <c r="E206" s="77">
        <f>SUM(E16:E20)/5</f>
        <v>0</v>
      </c>
      <c r="F206" s="107">
        <v>5</v>
      </c>
      <c r="G206" s="85"/>
      <c r="H206" s="104"/>
    </row>
    <row r="207" spans="1:8" x14ac:dyDescent="0.55000000000000004">
      <c r="D207" s="109" t="s">
        <v>3</v>
      </c>
      <c r="E207" s="77">
        <f>SUM(E21:E27)/7</f>
        <v>0</v>
      </c>
      <c r="F207" s="107">
        <v>7</v>
      </c>
      <c r="G207" s="85"/>
      <c r="H207" s="104"/>
    </row>
    <row r="208" spans="1:8" x14ac:dyDescent="0.55000000000000004">
      <c r="D208" s="109" t="s">
        <v>4</v>
      </c>
      <c r="E208" s="77">
        <f>SUM(E28:E30)/3</f>
        <v>0</v>
      </c>
      <c r="F208" s="107">
        <v>3</v>
      </c>
      <c r="G208" s="85"/>
      <c r="H208" s="104"/>
    </row>
    <row r="209" spans="1:8" x14ac:dyDescent="0.55000000000000004">
      <c r="D209" s="109" t="s">
        <v>5</v>
      </c>
      <c r="E209" s="77">
        <f>SUM(E31:E34)/4</f>
        <v>0</v>
      </c>
      <c r="F209" s="107">
        <v>4</v>
      </c>
      <c r="G209" s="85"/>
      <c r="H209" s="104"/>
    </row>
    <row r="210" spans="1:8" x14ac:dyDescent="0.55000000000000004">
      <c r="D210" s="105" t="s">
        <v>153</v>
      </c>
      <c r="E210" s="105">
        <f>SUM(E39:E48,E51:E66,E69:E87,E90:E98,E99:E104)/58</f>
        <v>0</v>
      </c>
      <c r="F210" s="107"/>
      <c r="G210" s="85"/>
      <c r="H210" s="104"/>
    </row>
    <row r="211" spans="1:8" s="74" customFormat="1" ht="18.399999999999999" thickBot="1" x14ac:dyDescent="0.6">
      <c r="A211" s="73"/>
      <c r="D211" s="108" t="s">
        <v>138</v>
      </c>
      <c r="E211" s="112">
        <f>SUM(E39:E48)/8</f>
        <v>0</v>
      </c>
      <c r="F211" s="111">
        <v>10</v>
      </c>
      <c r="G211" s="85"/>
      <c r="H211" s="104"/>
    </row>
    <row r="212" spans="1:8" x14ac:dyDescent="0.55000000000000004">
      <c r="D212" s="113" t="s">
        <v>6</v>
      </c>
      <c r="E212" s="113">
        <f>SUM(E39:E40)/2</f>
        <v>0</v>
      </c>
      <c r="F212" s="107">
        <v>2</v>
      </c>
      <c r="G212" s="85"/>
      <c r="H212" s="104"/>
    </row>
    <row r="213" spans="1:8" x14ac:dyDescent="0.55000000000000004">
      <c r="D213" s="113" t="s">
        <v>7</v>
      </c>
      <c r="E213" s="113">
        <f>SUM(E41:E43)/3</f>
        <v>0</v>
      </c>
      <c r="F213" s="107">
        <v>3</v>
      </c>
      <c r="G213" s="85"/>
      <c r="H213" s="104"/>
    </row>
    <row r="214" spans="1:8" x14ac:dyDescent="0.55000000000000004">
      <c r="D214" s="113" t="s">
        <v>8</v>
      </c>
      <c r="E214" s="113">
        <f>SUM(E44:E48)/5</f>
        <v>0</v>
      </c>
      <c r="F214" s="107">
        <v>5</v>
      </c>
      <c r="G214" s="85"/>
      <c r="H214" s="104"/>
    </row>
    <row r="215" spans="1:8" s="74" customFormat="1" x14ac:dyDescent="0.55000000000000004">
      <c r="A215" s="73"/>
      <c r="D215" s="108" t="s">
        <v>152</v>
      </c>
      <c r="E215" s="114">
        <f>SUM(E51:E66)/16</f>
        <v>0</v>
      </c>
      <c r="F215" s="111">
        <v>16</v>
      </c>
      <c r="G215" s="85"/>
      <c r="H215" s="104"/>
    </row>
    <row r="216" spans="1:8" x14ac:dyDescent="0.55000000000000004">
      <c r="D216" s="115" t="s">
        <v>9</v>
      </c>
      <c r="E216" s="116">
        <f>SUM(E51:E55)/5</f>
        <v>0</v>
      </c>
      <c r="F216" s="107">
        <v>5</v>
      </c>
      <c r="G216" s="85"/>
      <c r="H216" s="104"/>
    </row>
    <row r="217" spans="1:8" x14ac:dyDescent="0.55000000000000004">
      <c r="D217" s="115" t="s">
        <v>10</v>
      </c>
      <c r="E217" s="116">
        <f>SUM(E56:E59)/4</f>
        <v>0</v>
      </c>
      <c r="F217" s="107">
        <v>4</v>
      </c>
      <c r="G217" s="85"/>
      <c r="H217" s="104"/>
    </row>
    <row r="218" spans="1:8" x14ac:dyDescent="0.55000000000000004">
      <c r="D218" s="115" t="s">
        <v>11</v>
      </c>
      <c r="E218" s="116">
        <f>SUM(E60:E61)/2</f>
        <v>0</v>
      </c>
      <c r="F218" s="107">
        <v>2</v>
      </c>
      <c r="G218" s="85"/>
      <c r="H218" s="104"/>
    </row>
    <row r="219" spans="1:8" x14ac:dyDescent="0.55000000000000004">
      <c r="D219" s="115" t="s">
        <v>12</v>
      </c>
      <c r="E219" s="116">
        <f>SUM(E62:E66)/5</f>
        <v>0</v>
      </c>
      <c r="F219" s="107">
        <v>5</v>
      </c>
      <c r="G219" s="85"/>
      <c r="H219" s="104"/>
    </row>
    <row r="220" spans="1:8" s="74" customFormat="1" x14ac:dyDescent="0.55000000000000004">
      <c r="A220" s="73"/>
      <c r="D220" s="108" t="s">
        <v>154</v>
      </c>
      <c r="E220" s="117">
        <f>SUM(E69:E87)/19</f>
        <v>0</v>
      </c>
      <c r="F220" s="107" t="s">
        <v>150</v>
      </c>
      <c r="G220" s="85"/>
      <c r="H220" s="104"/>
    </row>
    <row r="221" spans="1:8" x14ac:dyDescent="0.55000000000000004">
      <c r="D221" s="115" t="s">
        <v>139</v>
      </c>
      <c r="E221" s="116">
        <f>SUM(E69:E76)/8</f>
        <v>0</v>
      </c>
      <c r="F221" s="107">
        <v>8</v>
      </c>
      <c r="G221" s="85"/>
      <c r="H221" s="104"/>
    </row>
    <row r="222" spans="1:8" x14ac:dyDescent="0.55000000000000004">
      <c r="D222" s="115" t="s">
        <v>13</v>
      </c>
      <c r="E222" s="116">
        <f>SUM(E77:E79)/3</f>
        <v>0</v>
      </c>
      <c r="F222" s="107">
        <v>3</v>
      </c>
      <c r="G222" s="85"/>
      <c r="H222" s="104"/>
    </row>
    <row r="223" spans="1:8" x14ac:dyDescent="0.55000000000000004">
      <c r="D223" s="115" t="s">
        <v>14</v>
      </c>
      <c r="E223" s="116">
        <f>SUM(E80:E83)/4</f>
        <v>0</v>
      </c>
      <c r="F223" s="107">
        <v>4</v>
      </c>
      <c r="G223" s="85"/>
      <c r="H223" s="104"/>
    </row>
    <row r="224" spans="1:8" x14ac:dyDescent="0.55000000000000004">
      <c r="D224" s="115" t="s">
        <v>15</v>
      </c>
      <c r="E224" s="116">
        <f>SUM(E84:E87)/4</f>
        <v>0</v>
      </c>
      <c r="F224" s="107">
        <v>4</v>
      </c>
      <c r="G224" s="85"/>
      <c r="H224" s="104"/>
    </row>
    <row r="225" spans="1:8" s="74" customFormat="1" x14ac:dyDescent="0.55000000000000004">
      <c r="A225" s="73"/>
      <c r="D225" s="114" t="s">
        <v>140</v>
      </c>
      <c r="E225" s="118">
        <f>SUM(E90:E98)/8</f>
        <v>0</v>
      </c>
      <c r="F225" s="111">
        <v>8</v>
      </c>
      <c r="G225" s="85"/>
      <c r="H225" s="104"/>
    </row>
    <row r="226" spans="1:8" x14ac:dyDescent="0.55000000000000004">
      <c r="D226" s="115" t="s">
        <v>16</v>
      </c>
      <c r="E226" s="116">
        <f>SUM(E90:E95)/6</f>
        <v>0</v>
      </c>
      <c r="F226" s="107">
        <v>6</v>
      </c>
      <c r="G226" s="85"/>
      <c r="H226" s="104"/>
    </row>
    <row r="227" spans="1:8" x14ac:dyDescent="0.55000000000000004">
      <c r="D227" s="115" t="s">
        <v>17</v>
      </c>
      <c r="E227" s="116">
        <f>SUM(E96:E98)/2</f>
        <v>0</v>
      </c>
      <c r="F227" s="107">
        <v>2</v>
      </c>
      <c r="G227" s="85"/>
      <c r="H227" s="104"/>
    </row>
    <row r="228" spans="1:8" s="74" customFormat="1" x14ac:dyDescent="0.55000000000000004">
      <c r="A228" s="73"/>
      <c r="D228" s="108" t="s">
        <v>141</v>
      </c>
      <c r="E228" s="117">
        <f>SUM(E99:E104)/6</f>
        <v>0</v>
      </c>
      <c r="F228" s="111">
        <v>6</v>
      </c>
      <c r="G228" s="85"/>
      <c r="H228" s="104"/>
    </row>
    <row r="229" spans="1:8" x14ac:dyDescent="0.55000000000000004">
      <c r="D229" s="115" t="s">
        <v>148</v>
      </c>
      <c r="E229" s="116">
        <f>SUM(E99:E101)/3</f>
        <v>0</v>
      </c>
      <c r="F229" s="107">
        <v>3</v>
      </c>
      <c r="G229" s="85"/>
      <c r="H229" s="104"/>
    </row>
    <row r="230" spans="1:8" x14ac:dyDescent="0.55000000000000004">
      <c r="D230" s="115" t="s">
        <v>149</v>
      </c>
      <c r="E230" s="116">
        <f>SUM(E102:E104)/3</f>
        <v>0</v>
      </c>
      <c r="F230" s="107">
        <v>3</v>
      </c>
      <c r="G230" s="85"/>
      <c r="H230" s="104"/>
    </row>
    <row r="231" spans="1:8" s="72" customFormat="1" x14ac:dyDescent="0.55000000000000004">
      <c r="A231" s="71"/>
      <c r="D231" s="119" t="s">
        <v>142</v>
      </c>
      <c r="E231" s="113">
        <f>SUM(E109:E115,E119:E121)/10</f>
        <v>0</v>
      </c>
      <c r="F231" s="120">
        <v>14</v>
      </c>
      <c r="G231" s="85"/>
      <c r="H231" s="104"/>
    </row>
    <row r="232" spans="1:8" x14ac:dyDescent="0.55000000000000004">
      <c r="D232" s="121" t="s">
        <v>143</v>
      </c>
      <c r="E232" s="122">
        <f>SUM(E109:E115)/7</f>
        <v>0</v>
      </c>
      <c r="F232" s="107">
        <v>7</v>
      </c>
      <c r="G232" s="85"/>
      <c r="H232" s="104"/>
    </row>
    <row r="233" spans="1:8" x14ac:dyDescent="0.55000000000000004">
      <c r="D233" s="115" t="s">
        <v>145</v>
      </c>
      <c r="E233" s="116">
        <f>SUM(E109:E111)/3</f>
        <v>0</v>
      </c>
      <c r="F233" s="107">
        <v>3</v>
      </c>
      <c r="G233" s="85"/>
      <c r="H233" s="104"/>
    </row>
    <row r="234" spans="1:8" x14ac:dyDescent="0.55000000000000004">
      <c r="D234" s="115" t="s">
        <v>18</v>
      </c>
      <c r="E234" s="116">
        <f>SUM(E111:E112)/2</f>
        <v>0</v>
      </c>
      <c r="F234" s="107">
        <v>2</v>
      </c>
      <c r="G234" s="85"/>
      <c r="H234" s="104"/>
    </row>
    <row r="235" spans="1:8" x14ac:dyDescent="0.55000000000000004">
      <c r="D235" s="115" t="s">
        <v>19</v>
      </c>
      <c r="E235" s="116">
        <f>SUM(E114:E115)/2</f>
        <v>0</v>
      </c>
      <c r="F235" s="107">
        <v>2</v>
      </c>
      <c r="G235" s="85"/>
      <c r="H235" s="104"/>
    </row>
    <row r="236" spans="1:8" x14ac:dyDescent="0.55000000000000004">
      <c r="D236" s="121" t="s">
        <v>144</v>
      </c>
      <c r="E236" s="122" cm="1">
        <f t="array" ref="E236">SUM(E118:E121/4)</f>
        <v>0</v>
      </c>
      <c r="F236" s="107">
        <v>3</v>
      </c>
      <c r="G236" s="85"/>
      <c r="H236" s="104"/>
    </row>
    <row r="237" spans="1:8" x14ac:dyDescent="0.55000000000000004">
      <c r="D237" s="115" t="s">
        <v>20</v>
      </c>
      <c r="E237" s="116">
        <f>SUM(E118:E119)/2</f>
        <v>0</v>
      </c>
      <c r="F237" s="107">
        <v>1</v>
      </c>
      <c r="G237" s="85"/>
      <c r="H237" s="104"/>
    </row>
    <row r="238" spans="1:8" x14ac:dyDescent="0.55000000000000004">
      <c r="D238" s="115" t="s">
        <v>21</v>
      </c>
      <c r="E238" s="116">
        <f>SUM(E120:E121)/2</f>
        <v>0</v>
      </c>
      <c r="F238" s="107">
        <v>2</v>
      </c>
      <c r="G238" s="85"/>
      <c r="H238" s="104"/>
    </row>
    <row r="239" spans="1:8" x14ac:dyDescent="0.55000000000000004">
      <c r="D239" s="121" t="s">
        <v>146</v>
      </c>
      <c r="E239" s="123">
        <f>(E240*5+E243*4)/9</f>
        <v>0</v>
      </c>
      <c r="F239" s="107">
        <v>16</v>
      </c>
      <c r="G239" s="85"/>
      <c r="H239" s="104"/>
    </row>
    <row r="240" spans="1:8" x14ac:dyDescent="0.55000000000000004">
      <c r="D240" s="121" t="s">
        <v>22</v>
      </c>
      <c r="E240" s="122" cm="1">
        <f t="array" ref="E240">SUM(E126:E130/5)</f>
        <v>0</v>
      </c>
      <c r="F240" s="107">
        <v>5</v>
      </c>
      <c r="G240" s="85"/>
      <c r="H240" s="104"/>
    </row>
    <row r="241" spans="4:8" x14ac:dyDescent="0.55000000000000004">
      <c r="D241" s="115" t="s">
        <v>23</v>
      </c>
      <c r="E241" s="116">
        <f>SUM(E126:E128)/3</f>
        <v>0</v>
      </c>
      <c r="F241" s="107">
        <v>3</v>
      </c>
      <c r="G241" s="85"/>
      <c r="H241" s="104"/>
    </row>
    <row r="242" spans="4:8" x14ac:dyDescent="0.55000000000000004">
      <c r="D242" s="115" t="s">
        <v>24</v>
      </c>
      <c r="E242" s="116">
        <f>SUM(E129:E130)/2</f>
        <v>0</v>
      </c>
      <c r="F242" s="107">
        <v>2</v>
      </c>
      <c r="G242" s="85"/>
      <c r="H242" s="104"/>
    </row>
    <row r="243" spans="4:8" x14ac:dyDescent="0.55000000000000004">
      <c r="D243" s="121" t="s">
        <v>25</v>
      </c>
      <c r="E243" s="123" cm="1">
        <f t="array" ref="E243">SUM(E133:E136/4)</f>
        <v>0</v>
      </c>
      <c r="F243" s="124">
        <v>4</v>
      </c>
      <c r="G243" s="85"/>
      <c r="H243" s="104"/>
    </row>
    <row r="244" spans="4:8" x14ac:dyDescent="0.55000000000000004">
      <c r="D244" s="115" t="s">
        <v>26</v>
      </c>
      <c r="E244" s="116">
        <f>SUM(E133:E134)/2</f>
        <v>0</v>
      </c>
      <c r="F244" s="107">
        <v>2</v>
      </c>
      <c r="G244" s="85"/>
      <c r="H244" s="104"/>
    </row>
    <row r="245" spans="4:8" x14ac:dyDescent="0.55000000000000004">
      <c r="D245" s="115" t="s">
        <v>27</v>
      </c>
      <c r="E245" s="116">
        <f>SUM(E135:E136)/2</f>
        <v>0</v>
      </c>
      <c r="F245" s="107">
        <v>2</v>
      </c>
      <c r="G245" s="85"/>
      <c r="H245" s="104"/>
    </row>
    <row r="246" spans="4:8" x14ac:dyDescent="0.55000000000000004">
      <c r="D246" s="121" t="s">
        <v>147</v>
      </c>
      <c r="E246" s="122">
        <f>SUM(E139:E145)/7</f>
        <v>0</v>
      </c>
      <c r="F246" s="107">
        <v>7</v>
      </c>
      <c r="G246" s="85"/>
      <c r="H246" s="104"/>
    </row>
    <row r="247" spans="4:8" x14ac:dyDescent="0.55000000000000004">
      <c r="D247" s="115" t="s">
        <v>28</v>
      </c>
      <c r="E247" s="116">
        <f>SUM(E139:E142)/4</f>
        <v>0</v>
      </c>
      <c r="F247" s="107">
        <v>4</v>
      </c>
      <c r="G247" s="85"/>
      <c r="H247" s="104"/>
    </row>
    <row r="248" spans="4:8" x14ac:dyDescent="0.55000000000000004">
      <c r="D248" s="115" t="s">
        <v>29</v>
      </c>
      <c r="E248" s="116">
        <f>SUM(E143:E145)/3</f>
        <v>0</v>
      </c>
      <c r="F248" s="107">
        <v>3</v>
      </c>
      <c r="G248" s="85"/>
      <c r="H248" s="104"/>
    </row>
    <row r="249" spans="4:8" x14ac:dyDescent="0.55000000000000004">
      <c r="D249" s="66"/>
      <c r="E249" s="53"/>
      <c r="F249" s="96"/>
      <c r="G249" s="85"/>
      <c r="H249" s="104"/>
    </row>
    <row r="250" spans="4:8" x14ac:dyDescent="0.55000000000000004">
      <c r="D250" s="66"/>
      <c r="E250" s="53"/>
      <c r="F250" s="96"/>
      <c r="G250" s="85"/>
      <c r="H250" s="104"/>
    </row>
    <row r="251" spans="4:8" x14ac:dyDescent="0.55000000000000004">
      <c r="F251" s="96"/>
      <c r="G251" s="85"/>
      <c r="H251" s="104"/>
    </row>
    <row r="252" spans="4:8" x14ac:dyDescent="0.55000000000000004">
      <c r="F252" s="96"/>
      <c r="G252" s="85"/>
      <c r="H252" s="104"/>
    </row>
    <row r="253" spans="4:8" x14ac:dyDescent="0.55000000000000004">
      <c r="F253" s="96"/>
      <c r="G253" s="85"/>
      <c r="H253" s="104"/>
    </row>
    <row r="254" spans="4:8" x14ac:dyDescent="0.55000000000000004">
      <c r="F254" s="96"/>
      <c r="G254" s="85"/>
      <c r="H254" s="104"/>
    </row>
    <row r="255" spans="4:8" x14ac:dyDescent="0.55000000000000004">
      <c r="F255" s="96"/>
      <c r="G255" s="85"/>
      <c r="H255" s="104"/>
    </row>
    <row r="256" spans="4:8" x14ac:dyDescent="0.55000000000000004">
      <c r="F256" s="96"/>
      <c r="G256" s="85"/>
      <c r="H256" s="104"/>
    </row>
    <row r="257" spans="6:8" x14ac:dyDescent="0.55000000000000004">
      <c r="F257" s="96"/>
      <c r="G257" s="85"/>
      <c r="H257" s="104"/>
    </row>
    <row r="258" spans="6:8" x14ac:dyDescent="0.55000000000000004">
      <c r="F258" s="96"/>
      <c r="G258" s="85"/>
      <c r="H258" s="104"/>
    </row>
    <row r="259" spans="6:8" x14ac:dyDescent="0.55000000000000004">
      <c r="F259" s="96"/>
      <c r="G259" s="85"/>
      <c r="H259" s="104"/>
    </row>
    <row r="260" spans="6:8" x14ac:dyDescent="0.55000000000000004">
      <c r="F260" s="96"/>
      <c r="G260" s="85"/>
      <c r="H260" s="104"/>
    </row>
    <row r="261" spans="6:8" x14ac:dyDescent="0.55000000000000004">
      <c r="F261" s="96"/>
      <c r="G261" s="85"/>
      <c r="H261" s="104"/>
    </row>
    <row r="262" spans="6:8" x14ac:dyDescent="0.55000000000000004">
      <c r="F262" s="96"/>
      <c r="G262" s="85"/>
      <c r="H262" s="104"/>
    </row>
    <row r="263" spans="6:8" x14ac:dyDescent="0.55000000000000004">
      <c r="F263" s="96"/>
      <c r="G263" s="85"/>
      <c r="H263" s="104"/>
    </row>
    <row r="264" spans="6:8" x14ac:dyDescent="0.55000000000000004">
      <c r="F264" s="96"/>
      <c r="G264" s="85"/>
      <c r="H264" s="104"/>
    </row>
    <row r="265" spans="6:8" x14ac:dyDescent="0.55000000000000004">
      <c r="F265" s="96"/>
      <c r="G265" s="85"/>
      <c r="H265" s="104"/>
    </row>
    <row r="266" spans="6:8" x14ac:dyDescent="0.55000000000000004">
      <c r="F266" s="96"/>
      <c r="G266" s="85"/>
      <c r="H266" s="104"/>
    </row>
    <row r="267" spans="6:8" x14ac:dyDescent="0.55000000000000004">
      <c r="F267" s="96"/>
      <c r="G267" s="85"/>
      <c r="H267" s="104"/>
    </row>
    <row r="268" spans="6:8" x14ac:dyDescent="0.55000000000000004">
      <c r="F268" s="96"/>
      <c r="G268" s="85"/>
      <c r="H268" s="104"/>
    </row>
    <row r="269" spans="6:8" x14ac:dyDescent="0.55000000000000004">
      <c r="F269" s="96"/>
      <c r="G269" s="85"/>
      <c r="H269" s="104"/>
    </row>
    <row r="270" spans="6:8" x14ac:dyDescent="0.55000000000000004">
      <c r="F270" s="96"/>
      <c r="G270" s="85"/>
      <c r="H270" s="104"/>
    </row>
    <row r="271" spans="6:8" x14ac:dyDescent="0.55000000000000004">
      <c r="F271" s="96"/>
      <c r="G271" s="85"/>
      <c r="H271" s="104"/>
    </row>
    <row r="272" spans="6:8" x14ac:dyDescent="0.55000000000000004">
      <c r="F272" s="96"/>
      <c r="G272" s="85"/>
      <c r="H272" s="104"/>
    </row>
    <row r="273" spans="6:8" x14ac:dyDescent="0.55000000000000004">
      <c r="F273" s="96"/>
      <c r="G273" s="85"/>
      <c r="H273" s="104"/>
    </row>
    <row r="274" spans="6:8" x14ac:dyDescent="0.55000000000000004">
      <c r="F274" s="96"/>
      <c r="G274" s="85"/>
      <c r="H274" s="104"/>
    </row>
    <row r="275" spans="6:8" x14ac:dyDescent="0.55000000000000004">
      <c r="F275" s="96"/>
      <c r="G275" s="85"/>
      <c r="H275" s="104"/>
    </row>
    <row r="276" spans="6:8" x14ac:dyDescent="0.55000000000000004">
      <c r="F276" s="96"/>
      <c r="G276" s="85"/>
      <c r="H276" s="104"/>
    </row>
    <row r="277" spans="6:8" x14ac:dyDescent="0.55000000000000004">
      <c r="F277" s="96"/>
      <c r="G277" s="85"/>
      <c r="H277" s="104"/>
    </row>
    <row r="278" spans="6:8" x14ac:dyDescent="0.55000000000000004">
      <c r="F278" s="96"/>
      <c r="G278" s="85"/>
      <c r="H278" s="104"/>
    </row>
    <row r="279" spans="6:8" x14ac:dyDescent="0.55000000000000004">
      <c r="F279" s="96"/>
      <c r="G279" s="85"/>
      <c r="H279" s="104"/>
    </row>
    <row r="280" spans="6:8" x14ac:dyDescent="0.55000000000000004">
      <c r="F280" s="96"/>
      <c r="G280" s="85"/>
      <c r="H280" s="104"/>
    </row>
    <row r="281" spans="6:8" x14ac:dyDescent="0.55000000000000004">
      <c r="F281" s="96"/>
      <c r="G281" s="85"/>
      <c r="H281" s="104"/>
    </row>
    <row r="282" spans="6:8" x14ac:dyDescent="0.55000000000000004">
      <c r="F282" s="96"/>
      <c r="G282" s="85"/>
      <c r="H282" s="104"/>
    </row>
    <row r="283" spans="6:8" x14ac:dyDescent="0.55000000000000004">
      <c r="F283" s="96"/>
      <c r="G283" s="85"/>
      <c r="H283" s="104"/>
    </row>
    <row r="284" spans="6:8" x14ac:dyDescent="0.55000000000000004">
      <c r="F284" s="96"/>
      <c r="G284" s="85"/>
      <c r="H284" s="104"/>
    </row>
    <row r="285" spans="6:8" x14ac:dyDescent="0.55000000000000004">
      <c r="F285" s="96"/>
      <c r="G285" s="85"/>
      <c r="H285" s="104"/>
    </row>
    <row r="286" spans="6:8" x14ac:dyDescent="0.55000000000000004">
      <c r="F286" s="96"/>
      <c r="G286" s="85"/>
      <c r="H286" s="104"/>
    </row>
    <row r="287" spans="6:8" x14ac:dyDescent="0.55000000000000004">
      <c r="F287" s="96"/>
      <c r="G287" s="85"/>
      <c r="H287" s="104"/>
    </row>
    <row r="288" spans="6:8" x14ac:dyDescent="0.55000000000000004">
      <c r="F288" s="96"/>
      <c r="G288" s="85"/>
      <c r="H288" s="104"/>
    </row>
    <row r="289" spans="6:8" x14ac:dyDescent="0.55000000000000004">
      <c r="F289" s="96"/>
      <c r="G289" s="85"/>
      <c r="H289" s="104"/>
    </row>
    <row r="290" spans="6:8" x14ac:dyDescent="0.55000000000000004">
      <c r="F290" s="96"/>
      <c r="G290" s="85"/>
      <c r="H290" s="104"/>
    </row>
    <row r="291" spans="6:8" x14ac:dyDescent="0.55000000000000004">
      <c r="F291" s="96"/>
      <c r="G291" s="85"/>
      <c r="H291" s="104"/>
    </row>
    <row r="292" spans="6:8" x14ac:dyDescent="0.55000000000000004">
      <c r="F292" s="96"/>
      <c r="G292" s="85"/>
      <c r="H292" s="104"/>
    </row>
    <row r="293" spans="6:8" x14ac:dyDescent="0.55000000000000004">
      <c r="F293" s="96"/>
      <c r="G293" s="85"/>
      <c r="H293" s="104"/>
    </row>
    <row r="294" spans="6:8" x14ac:dyDescent="0.55000000000000004">
      <c r="F294" s="96"/>
      <c r="G294" s="85"/>
      <c r="H294" s="104"/>
    </row>
    <row r="295" spans="6:8" x14ac:dyDescent="0.55000000000000004">
      <c r="F295" s="96"/>
      <c r="G295" s="85"/>
      <c r="H295" s="104"/>
    </row>
    <row r="296" spans="6:8" x14ac:dyDescent="0.55000000000000004">
      <c r="F296" s="96"/>
      <c r="G296" s="85"/>
      <c r="H296" s="104"/>
    </row>
    <row r="297" spans="6:8" x14ac:dyDescent="0.55000000000000004">
      <c r="F297" s="96"/>
      <c r="G297" s="85"/>
      <c r="H297" s="104"/>
    </row>
    <row r="298" spans="6:8" x14ac:dyDescent="0.55000000000000004">
      <c r="F298" s="96"/>
      <c r="G298" s="85"/>
      <c r="H298" s="104"/>
    </row>
    <row r="299" spans="6:8" x14ac:dyDescent="0.55000000000000004">
      <c r="F299" s="96"/>
      <c r="G299" s="85"/>
      <c r="H299" s="104"/>
    </row>
    <row r="300" spans="6:8" x14ac:dyDescent="0.55000000000000004">
      <c r="F300" s="96"/>
      <c r="G300" s="85"/>
      <c r="H300" s="104"/>
    </row>
    <row r="301" spans="6:8" x14ac:dyDescent="0.55000000000000004">
      <c r="F301" s="96"/>
      <c r="G301" s="85"/>
      <c r="H301" s="104"/>
    </row>
    <row r="302" spans="6:8" x14ac:dyDescent="0.55000000000000004">
      <c r="F302" s="96"/>
      <c r="G302" s="85"/>
      <c r="H302" s="104"/>
    </row>
    <row r="303" spans="6:8" x14ac:dyDescent="0.55000000000000004">
      <c r="F303" s="96"/>
      <c r="G303" s="85"/>
      <c r="H303" s="104"/>
    </row>
    <row r="304" spans="6:8" x14ac:dyDescent="0.55000000000000004">
      <c r="F304" s="96"/>
      <c r="G304" s="85"/>
      <c r="H304" s="104"/>
    </row>
    <row r="305" spans="6:8" x14ac:dyDescent="0.55000000000000004">
      <c r="F305" s="96"/>
      <c r="G305" s="85"/>
      <c r="H305" s="104"/>
    </row>
    <row r="306" spans="6:8" x14ac:dyDescent="0.55000000000000004">
      <c r="F306" s="96"/>
      <c r="G306" s="85"/>
      <c r="H306" s="104"/>
    </row>
    <row r="307" spans="6:8" x14ac:dyDescent="0.55000000000000004">
      <c r="F307" s="96"/>
      <c r="G307" s="85"/>
      <c r="H307" s="104"/>
    </row>
    <row r="308" spans="6:8" x14ac:dyDescent="0.55000000000000004">
      <c r="F308" s="96"/>
      <c r="G308" s="85"/>
      <c r="H308" s="104"/>
    </row>
    <row r="309" spans="6:8" x14ac:dyDescent="0.55000000000000004">
      <c r="F309" s="96"/>
      <c r="G309" s="85"/>
      <c r="H309" s="104"/>
    </row>
    <row r="310" spans="6:8" x14ac:dyDescent="0.55000000000000004">
      <c r="F310" s="96"/>
      <c r="G310" s="85"/>
      <c r="H310" s="104"/>
    </row>
    <row r="311" spans="6:8" x14ac:dyDescent="0.55000000000000004">
      <c r="F311" s="96"/>
      <c r="G311" s="85"/>
      <c r="H311" s="104"/>
    </row>
    <row r="312" spans="6:8" x14ac:dyDescent="0.55000000000000004">
      <c r="F312" s="96"/>
      <c r="G312" s="85"/>
      <c r="H312" s="104"/>
    </row>
    <row r="313" spans="6:8" x14ac:dyDescent="0.55000000000000004">
      <c r="F313" s="96"/>
      <c r="G313" s="85"/>
      <c r="H313" s="104"/>
    </row>
    <row r="314" spans="6:8" x14ac:dyDescent="0.55000000000000004">
      <c r="F314" s="96"/>
      <c r="G314" s="85"/>
      <c r="H314" s="104"/>
    </row>
    <row r="315" spans="6:8" x14ac:dyDescent="0.55000000000000004">
      <c r="F315" s="96"/>
      <c r="G315" s="85"/>
      <c r="H315" s="104"/>
    </row>
    <row r="316" spans="6:8" x14ac:dyDescent="0.55000000000000004">
      <c r="F316" s="96"/>
      <c r="G316" s="85"/>
      <c r="H316" s="104"/>
    </row>
    <row r="317" spans="6:8" x14ac:dyDescent="0.55000000000000004">
      <c r="F317" s="96"/>
      <c r="G317" s="85"/>
      <c r="H317" s="104"/>
    </row>
    <row r="318" spans="6:8" x14ac:dyDescent="0.55000000000000004">
      <c r="F318" s="96"/>
      <c r="G318" s="85"/>
      <c r="H318" s="104"/>
    </row>
    <row r="319" spans="6:8" x14ac:dyDescent="0.55000000000000004">
      <c r="F319" s="96"/>
      <c r="G319" s="85"/>
      <c r="H319" s="104"/>
    </row>
    <row r="320" spans="6:8" x14ac:dyDescent="0.55000000000000004">
      <c r="F320" s="96"/>
      <c r="G320" s="85"/>
      <c r="H320" s="104"/>
    </row>
    <row r="321" spans="6:8" x14ac:dyDescent="0.55000000000000004">
      <c r="F321" s="96"/>
      <c r="G321" s="85"/>
      <c r="H321" s="104"/>
    </row>
    <row r="322" spans="6:8" x14ac:dyDescent="0.55000000000000004">
      <c r="F322" s="96"/>
      <c r="G322" s="85"/>
      <c r="H322" s="104"/>
    </row>
    <row r="323" spans="6:8" x14ac:dyDescent="0.55000000000000004">
      <c r="F323" s="96"/>
      <c r="G323" s="85"/>
      <c r="H323" s="104"/>
    </row>
    <row r="324" spans="6:8" x14ac:dyDescent="0.55000000000000004">
      <c r="F324" s="96"/>
      <c r="G324" s="85"/>
      <c r="H324" s="104"/>
    </row>
    <row r="325" spans="6:8" x14ac:dyDescent="0.55000000000000004">
      <c r="F325" s="96"/>
      <c r="G325" s="85"/>
      <c r="H325" s="104"/>
    </row>
    <row r="326" spans="6:8" x14ac:dyDescent="0.55000000000000004">
      <c r="F326" s="96"/>
      <c r="G326" s="85"/>
      <c r="H326" s="104"/>
    </row>
    <row r="327" spans="6:8" x14ac:dyDescent="0.55000000000000004">
      <c r="F327" s="96"/>
      <c r="G327" s="85"/>
      <c r="H327" s="104"/>
    </row>
    <row r="328" spans="6:8" x14ac:dyDescent="0.55000000000000004">
      <c r="F328" s="96"/>
      <c r="G328" s="85"/>
      <c r="H328" s="104"/>
    </row>
    <row r="329" spans="6:8" x14ac:dyDescent="0.55000000000000004">
      <c r="F329" s="96"/>
      <c r="G329" s="85"/>
      <c r="H329" s="104"/>
    </row>
    <row r="330" spans="6:8" x14ac:dyDescent="0.55000000000000004">
      <c r="F330" s="96"/>
      <c r="G330" s="85"/>
      <c r="H330" s="104"/>
    </row>
    <row r="331" spans="6:8" x14ac:dyDescent="0.55000000000000004">
      <c r="F331" s="96"/>
      <c r="G331" s="85"/>
      <c r="H331" s="104"/>
    </row>
    <row r="332" spans="6:8" x14ac:dyDescent="0.55000000000000004">
      <c r="F332" s="96"/>
      <c r="G332" s="85"/>
      <c r="H332" s="104"/>
    </row>
    <row r="333" spans="6:8" x14ac:dyDescent="0.55000000000000004">
      <c r="F333" s="96"/>
      <c r="G333" s="85"/>
      <c r="H333" s="104"/>
    </row>
    <row r="334" spans="6:8" x14ac:dyDescent="0.55000000000000004">
      <c r="F334" s="96"/>
      <c r="G334" s="85"/>
      <c r="H334" s="104"/>
    </row>
    <row r="335" spans="6:8" x14ac:dyDescent="0.55000000000000004">
      <c r="F335" s="96"/>
      <c r="G335" s="85"/>
      <c r="H335" s="104"/>
    </row>
    <row r="336" spans="6:8" x14ac:dyDescent="0.55000000000000004">
      <c r="F336" s="96"/>
      <c r="G336" s="85"/>
      <c r="H336" s="104"/>
    </row>
    <row r="337" spans="6:8" x14ac:dyDescent="0.55000000000000004">
      <c r="F337" s="96"/>
      <c r="G337" s="85"/>
      <c r="H337" s="104"/>
    </row>
    <row r="338" spans="6:8" x14ac:dyDescent="0.55000000000000004">
      <c r="F338" s="96"/>
      <c r="G338" s="85"/>
      <c r="H338" s="104"/>
    </row>
    <row r="339" spans="6:8" x14ac:dyDescent="0.55000000000000004">
      <c r="F339" s="96"/>
      <c r="G339" s="85"/>
      <c r="H339" s="104"/>
    </row>
    <row r="340" spans="6:8" x14ac:dyDescent="0.55000000000000004">
      <c r="F340" s="96"/>
      <c r="G340" s="85"/>
      <c r="H340" s="104"/>
    </row>
    <row r="341" spans="6:8" x14ac:dyDescent="0.55000000000000004">
      <c r="F341" s="96"/>
      <c r="G341" s="85"/>
      <c r="H341" s="104"/>
    </row>
    <row r="342" spans="6:8" x14ac:dyDescent="0.55000000000000004">
      <c r="F342" s="96"/>
      <c r="G342" s="85"/>
      <c r="H342" s="104"/>
    </row>
    <row r="343" spans="6:8" x14ac:dyDescent="0.55000000000000004">
      <c r="F343" s="96"/>
      <c r="G343" s="85"/>
      <c r="H343" s="104"/>
    </row>
    <row r="344" spans="6:8" x14ac:dyDescent="0.55000000000000004">
      <c r="F344" s="96"/>
      <c r="G344" s="85"/>
      <c r="H344" s="104"/>
    </row>
    <row r="345" spans="6:8" x14ac:dyDescent="0.55000000000000004">
      <c r="F345" s="96"/>
      <c r="G345" s="85"/>
      <c r="H345" s="104"/>
    </row>
    <row r="346" spans="6:8" x14ac:dyDescent="0.55000000000000004">
      <c r="F346" s="96"/>
      <c r="G346" s="85"/>
      <c r="H346" s="104"/>
    </row>
    <row r="347" spans="6:8" x14ac:dyDescent="0.55000000000000004">
      <c r="F347" s="96"/>
      <c r="G347" s="85"/>
      <c r="H347" s="104"/>
    </row>
    <row r="348" spans="6:8" x14ac:dyDescent="0.55000000000000004">
      <c r="F348" s="96"/>
      <c r="G348" s="85"/>
      <c r="H348" s="104"/>
    </row>
    <row r="349" spans="6:8" x14ac:dyDescent="0.55000000000000004">
      <c r="F349" s="96"/>
      <c r="G349" s="85"/>
      <c r="H349" s="104"/>
    </row>
    <row r="350" spans="6:8" x14ac:dyDescent="0.55000000000000004">
      <c r="F350" s="96"/>
      <c r="G350" s="85"/>
      <c r="H350" s="104"/>
    </row>
    <row r="351" spans="6:8" x14ac:dyDescent="0.55000000000000004">
      <c r="F351" s="96"/>
      <c r="G351" s="85"/>
      <c r="H351" s="104"/>
    </row>
    <row r="352" spans="6:8" x14ac:dyDescent="0.55000000000000004">
      <c r="F352" s="96"/>
      <c r="G352" s="85"/>
      <c r="H352" s="104"/>
    </row>
    <row r="353" spans="6:8" x14ac:dyDescent="0.55000000000000004">
      <c r="F353" s="96"/>
      <c r="G353" s="85"/>
      <c r="H353" s="104"/>
    </row>
    <row r="354" spans="6:8" x14ac:dyDescent="0.55000000000000004">
      <c r="F354" s="96"/>
      <c r="G354" s="85"/>
      <c r="H354" s="104"/>
    </row>
    <row r="355" spans="6:8" x14ac:dyDescent="0.55000000000000004">
      <c r="F355" s="96"/>
      <c r="G355" s="85"/>
      <c r="H355" s="104"/>
    </row>
    <row r="356" spans="6:8" x14ac:dyDescent="0.55000000000000004">
      <c r="F356" s="96"/>
      <c r="G356" s="85"/>
      <c r="H356" s="104"/>
    </row>
    <row r="357" spans="6:8" x14ac:dyDescent="0.55000000000000004">
      <c r="F357" s="96"/>
      <c r="G357" s="85"/>
      <c r="H357" s="104"/>
    </row>
    <row r="358" spans="6:8" x14ac:dyDescent="0.55000000000000004">
      <c r="F358" s="96"/>
      <c r="G358" s="85"/>
      <c r="H358" s="104"/>
    </row>
    <row r="359" spans="6:8" x14ac:dyDescent="0.55000000000000004">
      <c r="F359" s="96"/>
      <c r="G359" s="85"/>
      <c r="H359" s="104"/>
    </row>
    <row r="360" spans="6:8" x14ac:dyDescent="0.55000000000000004">
      <c r="F360" s="96"/>
      <c r="G360" s="85"/>
      <c r="H360" s="104"/>
    </row>
    <row r="361" spans="6:8" x14ac:dyDescent="0.55000000000000004">
      <c r="F361" s="96"/>
      <c r="G361" s="85"/>
      <c r="H361" s="104"/>
    </row>
    <row r="362" spans="6:8" x14ac:dyDescent="0.55000000000000004">
      <c r="F362" s="96"/>
      <c r="G362" s="85"/>
      <c r="H362" s="104"/>
    </row>
    <row r="363" spans="6:8" x14ac:dyDescent="0.55000000000000004">
      <c r="F363" s="96"/>
      <c r="G363" s="85"/>
      <c r="H363" s="104"/>
    </row>
    <row r="364" spans="6:8" x14ac:dyDescent="0.55000000000000004">
      <c r="F364" s="96"/>
      <c r="G364" s="85"/>
      <c r="H364" s="104"/>
    </row>
    <row r="365" spans="6:8" x14ac:dyDescent="0.55000000000000004">
      <c r="F365" s="96"/>
      <c r="G365" s="85"/>
      <c r="H365" s="104"/>
    </row>
    <row r="366" spans="6:8" x14ac:dyDescent="0.55000000000000004">
      <c r="F366" s="96"/>
      <c r="G366" s="85"/>
      <c r="H366" s="104"/>
    </row>
    <row r="367" spans="6:8" x14ac:dyDescent="0.55000000000000004">
      <c r="F367" s="96"/>
      <c r="G367" s="85"/>
      <c r="H367" s="104"/>
    </row>
    <row r="368" spans="6:8" x14ac:dyDescent="0.55000000000000004">
      <c r="F368" s="96"/>
      <c r="G368" s="85"/>
      <c r="H368" s="104"/>
    </row>
    <row r="369" spans="6:8" x14ac:dyDescent="0.55000000000000004">
      <c r="F369" s="96"/>
      <c r="G369" s="85"/>
      <c r="H369" s="104"/>
    </row>
    <row r="370" spans="6:8" x14ac:dyDescent="0.55000000000000004">
      <c r="F370" s="96"/>
      <c r="G370" s="85"/>
      <c r="H370" s="104"/>
    </row>
    <row r="371" spans="6:8" x14ac:dyDescent="0.55000000000000004">
      <c r="F371" s="96"/>
      <c r="G371" s="85"/>
      <c r="H371" s="104"/>
    </row>
    <row r="372" spans="6:8" x14ac:dyDescent="0.55000000000000004">
      <c r="F372" s="96"/>
      <c r="G372" s="85"/>
      <c r="H372" s="104"/>
    </row>
    <row r="373" spans="6:8" x14ac:dyDescent="0.55000000000000004">
      <c r="F373" s="96"/>
      <c r="G373" s="85"/>
      <c r="H373" s="104"/>
    </row>
    <row r="374" spans="6:8" x14ac:dyDescent="0.55000000000000004">
      <c r="F374" s="96"/>
      <c r="G374" s="85"/>
      <c r="H374" s="104"/>
    </row>
    <row r="375" spans="6:8" x14ac:dyDescent="0.55000000000000004">
      <c r="F375" s="96"/>
      <c r="G375" s="85"/>
      <c r="H375" s="104"/>
    </row>
    <row r="376" spans="6:8" x14ac:dyDescent="0.55000000000000004">
      <c r="F376" s="96"/>
      <c r="G376" s="85"/>
      <c r="H376" s="104"/>
    </row>
    <row r="377" spans="6:8" x14ac:dyDescent="0.55000000000000004">
      <c r="F377" s="96"/>
      <c r="G377" s="85"/>
      <c r="H377" s="104"/>
    </row>
    <row r="378" spans="6:8" x14ac:dyDescent="0.55000000000000004">
      <c r="F378" s="96"/>
      <c r="G378" s="85"/>
      <c r="H378" s="104"/>
    </row>
    <row r="379" spans="6:8" x14ac:dyDescent="0.55000000000000004">
      <c r="F379" s="96"/>
      <c r="G379" s="85"/>
      <c r="H379" s="104"/>
    </row>
    <row r="380" spans="6:8" x14ac:dyDescent="0.55000000000000004">
      <c r="F380" s="96"/>
      <c r="G380" s="85"/>
      <c r="H380" s="104"/>
    </row>
    <row r="381" spans="6:8" x14ac:dyDescent="0.55000000000000004">
      <c r="F381" s="96"/>
      <c r="G381" s="85"/>
      <c r="H381" s="104"/>
    </row>
    <row r="382" spans="6:8" x14ac:dyDescent="0.55000000000000004">
      <c r="F382" s="96"/>
      <c r="G382" s="85"/>
      <c r="H382" s="104"/>
    </row>
    <row r="383" spans="6:8" x14ac:dyDescent="0.55000000000000004">
      <c r="F383" s="96"/>
      <c r="G383" s="85"/>
      <c r="H383" s="104"/>
    </row>
    <row r="384" spans="6:8" x14ac:dyDescent="0.55000000000000004">
      <c r="F384" s="96"/>
      <c r="G384" s="85"/>
      <c r="H384" s="104"/>
    </row>
    <row r="385" spans="6:8" x14ac:dyDescent="0.55000000000000004">
      <c r="F385" s="96"/>
      <c r="G385" s="85"/>
      <c r="H385" s="104"/>
    </row>
    <row r="386" spans="6:8" x14ac:dyDescent="0.55000000000000004">
      <c r="F386" s="96"/>
      <c r="G386" s="85"/>
      <c r="H386" s="104"/>
    </row>
    <row r="387" spans="6:8" x14ac:dyDescent="0.55000000000000004">
      <c r="F387" s="96"/>
      <c r="G387" s="85"/>
      <c r="H387" s="104"/>
    </row>
    <row r="388" spans="6:8" x14ac:dyDescent="0.55000000000000004">
      <c r="F388" s="96"/>
      <c r="G388" s="85"/>
      <c r="H388" s="104"/>
    </row>
    <row r="389" spans="6:8" x14ac:dyDescent="0.55000000000000004">
      <c r="F389" s="96"/>
      <c r="G389" s="85"/>
      <c r="H389" s="104"/>
    </row>
    <row r="390" spans="6:8" x14ac:dyDescent="0.55000000000000004">
      <c r="F390" s="96"/>
      <c r="G390" s="85"/>
      <c r="H390" s="104"/>
    </row>
    <row r="391" spans="6:8" x14ac:dyDescent="0.55000000000000004">
      <c r="F391" s="96"/>
      <c r="G391" s="85"/>
      <c r="H391" s="104"/>
    </row>
    <row r="392" spans="6:8" x14ac:dyDescent="0.55000000000000004">
      <c r="F392" s="96"/>
      <c r="G392" s="85"/>
      <c r="H392" s="104"/>
    </row>
    <row r="393" spans="6:8" x14ac:dyDescent="0.55000000000000004">
      <c r="F393" s="96"/>
      <c r="G393" s="85"/>
      <c r="H393" s="104"/>
    </row>
    <row r="394" spans="6:8" x14ac:dyDescent="0.55000000000000004">
      <c r="F394" s="96"/>
      <c r="G394" s="85"/>
      <c r="H394" s="104"/>
    </row>
    <row r="395" spans="6:8" x14ac:dyDescent="0.55000000000000004">
      <c r="F395" s="96"/>
      <c r="G395" s="85"/>
      <c r="H395" s="104"/>
    </row>
    <row r="396" spans="6:8" x14ac:dyDescent="0.55000000000000004">
      <c r="F396" s="96"/>
      <c r="G396" s="85"/>
      <c r="H396" s="104"/>
    </row>
    <row r="397" spans="6:8" x14ac:dyDescent="0.55000000000000004">
      <c r="F397" s="96"/>
      <c r="G397" s="85"/>
      <c r="H397" s="104"/>
    </row>
    <row r="398" spans="6:8" x14ac:dyDescent="0.55000000000000004">
      <c r="F398" s="96"/>
      <c r="G398" s="85"/>
      <c r="H398" s="104"/>
    </row>
    <row r="399" spans="6:8" x14ac:dyDescent="0.55000000000000004">
      <c r="F399" s="96"/>
      <c r="G399" s="85"/>
      <c r="H399" s="104"/>
    </row>
    <row r="400" spans="6:8" x14ac:dyDescent="0.55000000000000004">
      <c r="F400" s="96"/>
      <c r="G400" s="85"/>
      <c r="H400" s="104"/>
    </row>
    <row r="401" spans="6:8" x14ac:dyDescent="0.55000000000000004">
      <c r="F401" s="96"/>
      <c r="G401" s="85"/>
      <c r="H401" s="104"/>
    </row>
    <row r="402" spans="6:8" x14ac:dyDescent="0.55000000000000004">
      <c r="F402" s="96"/>
      <c r="G402" s="85"/>
      <c r="H402" s="104"/>
    </row>
    <row r="403" spans="6:8" x14ac:dyDescent="0.55000000000000004">
      <c r="F403" s="96"/>
      <c r="G403" s="85"/>
      <c r="H403" s="104"/>
    </row>
    <row r="404" spans="6:8" x14ac:dyDescent="0.55000000000000004">
      <c r="F404" s="96"/>
      <c r="G404" s="85"/>
      <c r="H404" s="104"/>
    </row>
    <row r="405" spans="6:8" x14ac:dyDescent="0.55000000000000004">
      <c r="F405" s="96"/>
      <c r="G405" s="85"/>
      <c r="H405" s="104"/>
    </row>
    <row r="406" spans="6:8" x14ac:dyDescent="0.55000000000000004">
      <c r="F406" s="96"/>
      <c r="G406" s="85"/>
      <c r="H406" s="104"/>
    </row>
    <row r="407" spans="6:8" x14ac:dyDescent="0.55000000000000004">
      <c r="F407" s="96"/>
      <c r="G407" s="85"/>
      <c r="H407" s="104"/>
    </row>
    <row r="408" spans="6:8" x14ac:dyDescent="0.55000000000000004">
      <c r="F408" s="96"/>
      <c r="G408" s="85"/>
      <c r="H408" s="104"/>
    </row>
    <row r="409" spans="6:8" x14ac:dyDescent="0.55000000000000004">
      <c r="F409" s="96"/>
      <c r="G409" s="85"/>
      <c r="H409" s="104"/>
    </row>
    <row r="410" spans="6:8" x14ac:dyDescent="0.55000000000000004">
      <c r="F410" s="96"/>
      <c r="G410" s="85"/>
      <c r="H410" s="104"/>
    </row>
    <row r="411" spans="6:8" x14ac:dyDescent="0.55000000000000004">
      <c r="F411" s="96"/>
      <c r="G411" s="85"/>
      <c r="H411" s="104"/>
    </row>
    <row r="412" spans="6:8" x14ac:dyDescent="0.55000000000000004">
      <c r="F412" s="96"/>
      <c r="G412" s="85"/>
      <c r="H412" s="104"/>
    </row>
    <row r="413" spans="6:8" x14ac:dyDescent="0.55000000000000004">
      <c r="F413" s="96"/>
      <c r="G413" s="85"/>
      <c r="H413" s="104"/>
    </row>
    <row r="414" spans="6:8" x14ac:dyDescent="0.55000000000000004">
      <c r="F414" s="96"/>
      <c r="G414" s="85"/>
      <c r="H414" s="104"/>
    </row>
    <row r="415" spans="6:8" x14ac:dyDescent="0.55000000000000004">
      <c r="F415" s="96"/>
      <c r="G415" s="85"/>
      <c r="H415" s="104"/>
    </row>
    <row r="416" spans="6:8" x14ac:dyDescent="0.55000000000000004">
      <c r="F416" s="96"/>
      <c r="G416" s="85"/>
      <c r="H416" s="104"/>
    </row>
    <row r="417" spans="6:8" x14ac:dyDescent="0.55000000000000004">
      <c r="F417" s="96"/>
      <c r="G417" s="85"/>
      <c r="H417" s="104"/>
    </row>
    <row r="418" spans="6:8" x14ac:dyDescent="0.55000000000000004">
      <c r="F418" s="96"/>
      <c r="G418" s="85"/>
      <c r="H418" s="104"/>
    </row>
    <row r="419" spans="6:8" x14ac:dyDescent="0.55000000000000004">
      <c r="F419" s="96"/>
      <c r="G419" s="85"/>
      <c r="H419" s="104"/>
    </row>
    <row r="420" spans="6:8" x14ac:dyDescent="0.55000000000000004">
      <c r="F420" s="96"/>
      <c r="G420" s="85"/>
      <c r="H420" s="104"/>
    </row>
    <row r="421" spans="6:8" x14ac:dyDescent="0.55000000000000004">
      <c r="F421" s="96"/>
      <c r="G421" s="85"/>
      <c r="H421" s="104"/>
    </row>
    <row r="422" spans="6:8" x14ac:dyDescent="0.55000000000000004">
      <c r="F422" s="96"/>
      <c r="G422" s="85"/>
      <c r="H422" s="104"/>
    </row>
    <row r="423" spans="6:8" x14ac:dyDescent="0.55000000000000004">
      <c r="F423" s="96"/>
      <c r="G423" s="85"/>
      <c r="H423" s="104"/>
    </row>
    <row r="424" spans="6:8" x14ac:dyDescent="0.55000000000000004">
      <c r="F424" s="96"/>
      <c r="G424" s="85"/>
      <c r="H424" s="104"/>
    </row>
    <row r="425" spans="6:8" x14ac:dyDescent="0.55000000000000004">
      <c r="F425" s="96"/>
      <c r="G425" s="85"/>
      <c r="H425" s="104"/>
    </row>
    <row r="426" spans="6:8" x14ac:dyDescent="0.55000000000000004">
      <c r="F426" s="96"/>
      <c r="G426" s="85"/>
      <c r="H426" s="104"/>
    </row>
    <row r="427" spans="6:8" x14ac:dyDescent="0.55000000000000004">
      <c r="F427" s="96"/>
      <c r="G427" s="85"/>
      <c r="H427" s="104"/>
    </row>
    <row r="428" spans="6:8" x14ac:dyDescent="0.55000000000000004">
      <c r="F428" s="96"/>
      <c r="G428" s="85"/>
      <c r="H428" s="104"/>
    </row>
    <row r="429" spans="6:8" x14ac:dyDescent="0.55000000000000004">
      <c r="F429" s="96"/>
      <c r="G429" s="85"/>
      <c r="H429" s="104"/>
    </row>
    <row r="430" spans="6:8" x14ac:dyDescent="0.55000000000000004">
      <c r="F430" s="96"/>
      <c r="G430" s="85"/>
      <c r="H430" s="104"/>
    </row>
    <row r="431" spans="6:8" x14ac:dyDescent="0.55000000000000004">
      <c r="F431" s="96"/>
      <c r="G431" s="85"/>
      <c r="H431" s="104"/>
    </row>
    <row r="432" spans="6:8" x14ac:dyDescent="0.55000000000000004">
      <c r="F432" s="96"/>
      <c r="G432" s="85"/>
      <c r="H432" s="104"/>
    </row>
    <row r="433" spans="6:8" x14ac:dyDescent="0.55000000000000004">
      <c r="F433" s="96"/>
      <c r="G433" s="85"/>
      <c r="H433" s="104"/>
    </row>
    <row r="434" spans="6:8" x14ac:dyDescent="0.55000000000000004">
      <c r="F434" s="96"/>
      <c r="G434" s="85"/>
      <c r="H434" s="104"/>
    </row>
    <row r="435" spans="6:8" x14ac:dyDescent="0.55000000000000004">
      <c r="F435" s="96"/>
      <c r="G435" s="85"/>
      <c r="H435" s="104"/>
    </row>
    <row r="436" spans="6:8" x14ac:dyDescent="0.55000000000000004">
      <c r="F436" s="96"/>
      <c r="G436" s="85"/>
      <c r="H436" s="104"/>
    </row>
    <row r="437" spans="6:8" x14ac:dyDescent="0.55000000000000004">
      <c r="F437" s="96"/>
      <c r="G437" s="85"/>
      <c r="H437" s="104"/>
    </row>
    <row r="438" spans="6:8" x14ac:dyDescent="0.55000000000000004">
      <c r="F438" s="96"/>
      <c r="G438" s="85"/>
      <c r="H438" s="104"/>
    </row>
    <row r="439" spans="6:8" x14ac:dyDescent="0.55000000000000004">
      <c r="F439" s="96"/>
      <c r="G439" s="85"/>
      <c r="H439" s="104"/>
    </row>
    <row r="440" spans="6:8" x14ac:dyDescent="0.55000000000000004">
      <c r="F440" s="96"/>
      <c r="G440" s="85"/>
      <c r="H440" s="104"/>
    </row>
    <row r="441" spans="6:8" x14ac:dyDescent="0.55000000000000004">
      <c r="F441" s="96"/>
      <c r="G441" s="85"/>
      <c r="H441" s="104"/>
    </row>
    <row r="442" spans="6:8" x14ac:dyDescent="0.55000000000000004">
      <c r="F442" s="96"/>
      <c r="G442" s="85"/>
      <c r="H442" s="104"/>
    </row>
    <row r="443" spans="6:8" x14ac:dyDescent="0.55000000000000004">
      <c r="F443" s="96"/>
      <c r="G443" s="85"/>
      <c r="H443" s="104"/>
    </row>
    <row r="444" spans="6:8" x14ac:dyDescent="0.55000000000000004">
      <c r="F444" s="96"/>
      <c r="G444" s="85"/>
      <c r="H444" s="104"/>
    </row>
    <row r="445" spans="6:8" x14ac:dyDescent="0.55000000000000004">
      <c r="F445" s="96"/>
      <c r="G445" s="85"/>
      <c r="H445" s="104"/>
    </row>
    <row r="446" spans="6:8" x14ac:dyDescent="0.55000000000000004">
      <c r="F446" s="96"/>
      <c r="G446" s="85"/>
      <c r="H446" s="104"/>
    </row>
    <row r="447" spans="6:8" x14ac:dyDescent="0.55000000000000004">
      <c r="F447" s="96"/>
      <c r="G447" s="85"/>
      <c r="H447" s="104"/>
    </row>
    <row r="448" spans="6:8" x14ac:dyDescent="0.55000000000000004">
      <c r="F448" s="96"/>
      <c r="G448" s="85"/>
      <c r="H448" s="104"/>
    </row>
    <row r="449" spans="6:8" x14ac:dyDescent="0.55000000000000004">
      <c r="F449" s="96"/>
      <c r="G449" s="85"/>
      <c r="H449" s="104"/>
    </row>
    <row r="450" spans="6:8" x14ac:dyDescent="0.55000000000000004">
      <c r="F450" s="96"/>
      <c r="G450" s="85"/>
      <c r="H450" s="104"/>
    </row>
    <row r="451" spans="6:8" x14ac:dyDescent="0.55000000000000004">
      <c r="F451" s="96"/>
      <c r="G451" s="85"/>
      <c r="H451" s="104"/>
    </row>
    <row r="452" spans="6:8" x14ac:dyDescent="0.55000000000000004">
      <c r="F452" s="96"/>
      <c r="G452" s="85"/>
      <c r="H452" s="104"/>
    </row>
    <row r="453" spans="6:8" x14ac:dyDescent="0.55000000000000004">
      <c r="F453" s="96"/>
      <c r="G453" s="85"/>
      <c r="H453" s="104"/>
    </row>
    <row r="454" spans="6:8" x14ac:dyDescent="0.55000000000000004">
      <c r="F454" s="96"/>
      <c r="G454" s="85"/>
      <c r="H454" s="104"/>
    </row>
    <row r="455" spans="6:8" x14ac:dyDescent="0.55000000000000004">
      <c r="F455" s="96"/>
      <c r="G455" s="85"/>
      <c r="H455" s="104"/>
    </row>
    <row r="456" spans="6:8" x14ac:dyDescent="0.55000000000000004">
      <c r="F456" s="96"/>
      <c r="G456" s="85"/>
      <c r="H456" s="104"/>
    </row>
    <row r="457" spans="6:8" x14ac:dyDescent="0.55000000000000004">
      <c r="F457" s="96"/>
      <c r="G457" s="85"/>
      <c r="H457" s="104"/>
    </row>
    <row r="458" spans="6:8" x14ac:dyDescent="0.55000000000000004">
      <c r="F458" s="96"/>
      <c r="G458" s="85"/>
      <c r="H458" s="104"/>
    </row>
    <row r="459" spans="6:8" x14ac:dyDescent="0.55000000000000004">
      <c r="F459" s="96"/>
      <c r="G459" s="85"/>
      <c r="H459" s="104"/>
    </row>
    <row r="460" spans="6:8" x14ac:dyDescent="0.55000000000000004">
      <c r="F460" s="96"/>
      <c r="G460" s="85"/>
      <c r="H460" s="104"/>
    </row>
    <row r="461" spans="6:8" x14ac:dyDescent="0.55000000000000004">
      <c r="F461" s="96"/>
      <c r="G461" s="85"/>
      <c r="H461" s="104"/>
    </row>
    <row r="462" spans="6:8" x14ac:dyDescent="0.55000000000000004">
      <c r="F462" s="96"/>
      <c r="G462" s="85"/>
      <c r="H462" s="104"/>
    </row>
    <row r="463" spans="6:8" x14ac:dyDescent="0.55000000000000004">
      <c r="F463" s="96"/>
      <c r="G463" s="85"/>
      <c r="H463" s="104"/>
    </row>
    <row r="464" spans="6:8" x14ac:dyDescent="0.55000000000000004">
      <c r="F464" s="96"/>
      <c r="G464" s="85"/>
      <c r="H464" s="104"/>
    </row>
    <row r="465" spans="6:8" x14ac:dyDescent="0.55000000000000004">
      <c r="F465" s="96"/>
      <c r="G465" s="85"/>
      <c r="H465" s="104"/>
    </row>
    <row r="466" spans="6:8" x14ac:dyDescent="0.55000000000000004">
      <c r="F466" s="96"/>
      <c r="G466" s="85"/>
      <c r="H466" s="104"/>
    </row>
    <row r="467" spans="6:8" x14ac:dyDescent="0.55000000000000004">
      <c r="F467" s="96"/>
      <c r="G467" s="85"/>
      <c r="H467" s="104"/>
    </row>
    <row r="468" spans="6:8" x14ac:dyDescent="0.55000000000000004">
      <c r="F468" s="96"/>
      <c r="G468" s="85"/>
      <c r="H468" s="104"/>
    </row>
    <row r="469" spans="6:8" x14ac:dyDescent="0.55000000000000004">
      <c r="F469" s="96"/>
      <c r="G469" s="85"/>
      <c r="H469" s="104"/>
    </row>
    <row r="470" spans="6:8" x14ac:dyDescent="0.55000000000000004">
      <c r="F470" s="96"/>
      <c r="G470" s="85"/>
      <c r="H470" s="104"/>
    </row>
    <row r="471" spans="6:8" x14ac:dyDescent="0.55000000000000004">
      <c r="F471" s="96"/>
      <c r="G471" s="85"/>
      <c r="H471" s="104"/>
    </row>
    <row r="472" spans="6:8" x14ac:dyDescent="0.55000000000000004">
      <c r="F472" s="96"/>
      <c r="G472" s="85"/>
      <c r="H472" s="104"/>
    </row>
    <row r="473" spans="6:8" x14ac:dyDescent="0.55000000000000004">
      <c r="F473" s="96"/>
      <c r="G473" s="85"/>
      <c r="H473" s="104"/>
    </row>
    <row r="474" spans="6:8" x14ac:dyDescent="0.55000000000000004">
      <c r="F474" s="96"/>
      <c r="G474" s="85"/>
      <c r="H474" s="104"/>
    </row>
    <row r="475" spans="6:8" x14ac:dyDescent="0.55000000000000004">
      <c r="F475" s="96"/>
      <c r="G475" s="85"/>
      <c r="H475" s="104"/>
    </row>
    <row r="476" spans="6:8" x14ac:dyDescent="0.55000000000000004">
      <c r="F476" s="96"/>
      <c r="G476" s="85"/>
      <c r="H476" s="104"/>
    </row>
    <row r="477" spans="6:8" x14ac:dyDescent="0.55000000000000004">
      <c r="F477" s="96"/>
      <c r="G477" s="85"/>
      <c r="H477" s="104"/>
    </row>
    <row r="478" spans="6:8" x14ac:dyDescent="0.55000000000000004">
      <c r="F478" s="96"/>
      <c r="G478" s="85"/>
      <c r="H478" s="104"/>
    </row>
    <row r="479" spans="6:8" x14ac:dyDescent="0.55000000000000004">
      <c r="F479" s="96"/>
      <c r="G479" s="85"/>
      <c r="H479" s="104"/>
    </row>
    <row r="480" spans="6:8" x14ac:dyDescent="0.55000000000000004">
      <c r="F480" s="96"/>
      <c r="G480" s="85"/>
      <c r="H480" s="104"/>
    </row>
    <row r="481" spans="6:8" x14ac:dyDescent="0.55000000000000004">
      <c r="F481" s="96"/>
      <c r="G481" s="85"/>
      <c r="H481" s="104"/>
    </row>
    <row r="482" spans="6:8" x14ac:dyDescent="0.55000000000000004">
      <c r="F482" s="96"/>
      <c r="G482" s="85"/>
      <c r="H482" s="104"/>
    </row>
    <row r="483" spans="6:8" x14ac:dyDescent="0.55000000000000004">
      <c r="F483" s="96"/>
      <c r="G483" s="85"/>
      <c r="H483" s="104"/>
    </row>
    <row r="484" spans="6:8" x14ac:dyDescent="0.55000000000000004">
      <c r="F484" s="96"/>
      <c r="G484" s="85"/>
      <c r="H484" s="104"/>
    </row>
    <row r="485" spans="6:8" x14ac:dyDescent="0.55000000000000004">
      <c r="F485" s="96"/>
      <c r="G485" s="85"/>
      <c r="H485" s="104"/>
    </row>
    <row r="486" spans="6:8" x14ac:dyDescent="0.55000000000000004">
      <c r="F486" s="96"/>
      <c r="G486" s="85"/>
      <c r="H486" s="104"/>
    </row>
    <row r="487" spans="6:8" x14ac:dyDescent="0.55000000000000004">
      <c r="F487" s="96"/>
      <c r="G487" s="85"/>
      <c r="H487" s="104"/>
    </row>
    <row r="488" spans="6:8" x14ac:dyDescent="0.55000000000000004">
      <c r="F488" s="96"/>
      <c r="G488" s="85"/>
      <c r="H488" s="104"/>
    </row>
    <row r="489" spans="6:8" x14ac:dyDescent="0.55000000000000004">
      <c r="F489" s="96"/>
      <c r="G489" s="85"/>
      <c r="H489" s="104"/>
    </row>
    <row r="490" spans="6:8" x14ac:dyDescent="0.55000000000000004">
      <c r="F490" s="96"/>
      <c r="G490" s="85"/>
      <c r="H490" s="104"/>
    </row>
    <row r="491" spans="6:8" x14ac:dyDescent="0.55000000000000004">
      <c r="F491" s="96"/>
      <c r="G491" s="85"/>
      <c r="H491" s="104"/>
    </row>
    <row r="492" spans="6:8" x14ac:dyDescent="0.55000000000000004">
      <c r="F492" s="96"/>
      <c r="G492" s="85"/>
      <c r="H492" s="104"/>
    </row>
    <row r="493" spans="6:8" x14ac:dyDescent="0.55000000000000004">
      <c r="F493" s="96"/>
      <c r="G493" s="85"/>
      <c r="H493" s="104"/>
    </row>
    <row r="494" spans="6:8" x14ac:dyDescent="0.55000000000000004">
      <c r="F494" s="96"/>
      <c r="G494" s="85"/>
      <c r="H494" s="104"/>
    </row>
    <row r="495" spans="6:8" x14ac:dyDescent="0.55000000000000004">
      <c r="F495" s="96"/>
      <c r="G495" s="85"/>
      <c r="H495" s="104"/>
    </row>
    <row r="496" spans="6:8" x14ac:dyDescent="0.55000000000000004">
      <c r="F496" s="96"/>
      <c r="G496" s="85"/>
      <c r="H496" s="104"/>
    </row>
    <row r="497" spans="6:8" x14ac:dyDescent="0.55000000000000004">
      <c r="F497" s="96"/>
      <c r="G497" s="85"/>
      <c r="H497" s="104"/>
    </row>
    <row r="498" spans="6:8" x14ac:dyDescent="0.55000000000000004">
      <c r="F498" s="96"/>
      <c r="G498" s="85"/>
      <c r="H498" s="104"/>
    </row>
    <row r="499" spans="6:8" x14ac:dyDescent="0.55000000000000004">
      <c r="F499" s="96"/>
      <c r="G499" s="85"/>
      <c r="H499" s="104"/>
    </row>
    <row r="500" spans="6:8" x14ac:dyDescent="0.55000000000000004">
      <c r="F500" s="96"/>
      <c r="G500" s="85"/>
      <c r="H500" s="104"/>
    </row>
    <row r="501" spans="6:8" x14ac:dyDescent="0.55000000000000004">
      <c r="F501" s="96"/>
      <c r="G501" s="85"/>
      <c r="H501" s="104"/>
    </row>
    <row r="502" spans="6:8" x14ac:dyDescent="0.55000000000000004">
      <c r="F502" s="96"/>
      <c r="G502" s="85"/>
      <c r="H502" s="104"/>
    </row>
    <row r="503" spans="6:8" x14ac:dyDescent="0.55000000000000004">
      <c r="F503" s="96"/>
      <c r="G503" s="85"/>
      <c r="H503" s="104"/>
    </row>
    <row r="504" spans="6:8" x14ac:dyDescent="0.55000000000000004">
      <c r="F504" s="96"/>
      <c r="G504" s="85"/>
      <c r="H504" s="104"/>
    </row>
    <row r="505" spans="6:8" x14ac:dyDescent="0.55000000000000004">
      <c r="F505" s="96"/>
      <c r="G505" s="85"/>
      <c r="H505" s="104"/>
    </row>
    <row r="506" spans="6:8" x14ac:dyDescent="0.55000000000000004">
      <c r="F506" s="96"/>
      <c r="G506" s="85"/>
      <c r="H506" s="104"/>
    </row>
    <row r="507" spans="6:8" x14ac:dyDescent="0.55000000000000004">
      <c r="F507" s="96"/>
      <c r="G507" s="85"/>
      <c r="H507" s="104"/>
    </row>
    <row r="508" spans="6:8" x14ac:dyDescent="0.55000000000000004">
      <c r="F508" s="96"/>
      <c r="G508" s="85"/>
      <c r="H508" s="104"/>
    </row>
    <row r="509" spans="6:8" x14ac:dyDescent="0.55000000000000004">
      <c r="F509" s="96"/>
      <c r="G509" s="85"/>
      <c r="H509" s="104"/>
    </row>
    <row r="510" spans="6:8" x14ac:dyDescent="0.55000000000000004">
      <c r="F510" s="96"/>
      <c r="G510" s="85"/>
      <c r="H510" s="104"/>
    </row>
    <row r="511" spans="6:8" x14ac:dyDescent="0.55000000000000004">
      <c r="F511" s="96"/>
      <c r="G511" s="85"/>
      <c r="H511" s="104"/>
    </row>
    <row r="512" spans="6:8" x14ac:dyDescent="0.55000000000000004">
      <c r="F512" s="96"/>
      <c r="G512" s="85"/>
      <c r="H512" s="104"/>
    </row>
    <row r="513" spans="6:8" x14ac:dyDescent="0.55000000000000004">
      <c r="F513" s="96"/>
      <c r="G513" s="85"/>
      <c r="H513" s="104"/>
    </row>
    <row r="514" spans="6:8" x14ac:dyDescent="0.55000000000000004">
      <c r="F514" s="96"/>
      <c r="G514" s="85"/>
      <c r="H514" s="104"/>
    </row>
    <row r="515" spans="6:8" x14ac:dyDescent="0.55000000000000004">
      <c r="F515" s="96"/>
      <c r="G515" s="85"/>
      <c r="H515" s="104"/>
    </row>
    <row r="516" spans="6:8" x14ac:dyDescent="0.55000000000000004">
      <c r="F516" s="96"/>
      <c r="G516" s="85"/>
      <c r="H516" s="104"/>
    </row>
    <row r="517" spans="6:8" x14ac:dyDescent="0.55000000000000004">
      <c r="F517" s="96"/>
      <c r="G517" s="85"/>
      <c r="H517" s="104"/>
    </row>
    <row r="518" spans="6:8" x14ac:dyDescent="0.55000000000000004">
      <c r="F518" s="96"/>
      <c r="G518" s="85"/>
      <c r="H518" s="104"/>
    </row>
    <row r="519" spans="6:8" x14ac:dyDescent="0.55000000000000004">
      <c r="F519" s="96"/>
      <c r="G519" s="85"/>
      <c r="H519" s="104"/>
    </row>
    <row r="520" spans="6:8" x14ac:dyDescent="0.55000000000000004">
      <c r="F520" s="96"/>
      <c r="G520" s="85"/>
      <c r="H520" s="104"/>
    </row>
    <row r="521" spans="6:8" x14ac:dyDescent="0.55000000000000004">
      <c r="F521" s="96"/>
      <c r="G521" s="85"/>
      <c r="H521" s="104"/>
    </row>
    <row r="522" spans="6:8" x14ac:dyDescent="0.55000000000000004">
      <c r="F522" s="96"/>
      <c r="G522" s="85"/>
      <c r="H522" s="104"/>
    </row>
    <row r="523" spans="6:8" x14ac:dyDescent="0.55000000000000004">
      <c r="F523" s="96"/>
      <c r="G523" s="85"/>
      <c r="H523" s="104"/>
    </row>
    <row r="524" spans="6:8" x14ac:dyDescent="0.55000000000000004">
      <c r="F524" s="96"/>
      <c r="G524" s="85"/>
      <c r="H524" s="104"/>
    </row>
    <row r="525" spans="6:8" x14ac:dyDescent="0.55000000000000004">
      <c r="F525" s="96"/>
      <c r="G525" s="85"/>
      <c r="H525" s="104"/>
    </row>
    <row r="526" spans="6:8" x14ac:dyDescent="0.55000000000000004">
      <c r="F526" s="96"/>
      <c r="G526" s="85"/>
      <c r="H526" s="104"/>
    </row>
    <row r="527" spans="6:8" x14ac:dyDescent="0.55000000000000004">
      <c r="F527" s="96"/>
      <c r="G527" s="85"/>
      <c r="H527" s="104"/>
    </row>
    <row r="528" spans="6:8" x14ac:dyDescent="0.55000000000000004">
      <c r="F528" s="96"/>
      <c r="G528" s="85"/>
      <c r="H528" s="104"/>
    </row>
    <row r="529" spans="6:8" x14ac:dyDescent="0.55000000000000004">
      <c r="F529" s="96"/>
      <c r="G529" s="85"/>
      <c r="H529" s="104"/>
    </row>
    <row r="530" spans="6:8" x14ac:dyDescent="0.55000000000000004">
      <c r="F530" s="96"/>
      <c r="G530" s="85"/>
      <c r="H530" s="104"/>
    </row>
    <row r="531" spans="6:8" x14ac:dyDescent="0.55000000000000004">
      <c r="F531" s="96"/>
      <c r="G531" s="85"/>
      <c r="H531" s="104"/>
    </row>
    <row r="532" spans="6:8" x14ac:dyDescent="0.55000000000000004">
      <c r="F532" s="96"/>
      <c r="G532" s="85"/>
      <c r="H532" s="104"/>
    </row>
    <row r="533" spans="6:8" x14ac:dyDescent="0.55000000000000004">
      <c r="F533" s="96"/>
      <c r="G533" s="85"/>
      <c r="H533" s="104"/>
    </row>
    <row r="534" spans="6:8" x14ac:dyDescent="0.55000000000000004">
      <c r="F534" s="96"/>
      <c r="G534" s="85"/>
      <c r="H534" s="104"/>
    </row>
    <row r="535" spans="6:8" x14ac:dyDescent="0.55000000000000004">
      <c r="F535" s="96"/>
      <c r="G535" s="85"/>
      <c r="H535" s="104"/>
    </row>
    <row r="536" spans="6:8" x14ac:dyDescent="0.55000000000000004">
      <c r="F536" s="96"/>
      <c r="G536" s="85"/>
      <c r="H536" s="104"/>
    </row>
    <row r="537" spans="6:8" x14ac:dyDescent="0.55000000000000004">
      <c r="F537" s="96"/>
      <c r="G537" s="85"/>
      <c r="H537" s="104"/>
    </row>
    <row r="538" spans="6:8" x14ac:dyDescent="0.55000000000000004">
      <c r="F538" s="96"/>
      <c r="G538" s="85"/>
      <c r="H538" s="104"/>
    </row>
    <row r="539" spans="6:8" x14ac:dyDescent="0.55000000000000004">
      <c r="F539" s="96"/>
      <c r="G539" s="85"/>
      <c r="H539" s="104"/>
    </row>
    <row r="540" spans="6:8" x14ac:dyDescent="0.55000000000000004">
      <c r="F540" s="96"/>
      <c r="G540" s="85"/>
      <c r="H540" s="104"/>
    </row>
    <row r="541" spans="6:8" x14ac:dyDescent="0.55000000000000004">
      <c r="F541" s="96"/>
      <c r="G541" s="85"/>
      <c r="H541" s="104"/>
    </row>
    <row r="542" spans="6:8" x14ac:dyDescent="0.55000000000000004">
      <c r="F542" s="96"/>
      <c r="G542" s="85"/>
      <c r="H542" s="104"/>
    </row>
    <row r="543" spans="6:8" x14ac:dyDescent="0.55000000000000004">
      <c r="F543" s="96"/>
      <c r="G543" s="85"/>
      <c r="H543" s="104"/>
    </row>
    <row r="544" spans="6:8" x14ac:dyDescent="0.55000000000000004">
      <c r="F544" s="96"/>
      <c r="G544" s="85"/>
      <c r="H544" s="104"/>
    </row>
    <row r="545" spans="6:8" x14ac:dyDescent="0.55000000000000004">
      <c r="F545" s="96"/>
      <c r="G545" s="85"/>
      <c r="H545" s="104"/>
    </row>
    <row r="546" spans="6:8" x14ac:dyDescent="0.55000000000000004">
      <c r="F546" s="96"/>
      <c r="G546" s="85"/>
      <c r="H546" s="104"/>
    </row>
    <row r="547" spans="6:8" x14ac:dyDescent="0.55000000000000004">
      <c r="F547" s="96"/>
      <c r="G547" s="85"/>
      <c r="H547" s="104"/>
    </row>
    <row r="548" spans="6:8" x14ac:dyDescent="0.55000000000000004">
      <c r="F548" s="96"/>
      <c r="G548" s="85"/>
      <c r="H548" s="104"/>
    </row>
    <row r="549" spans="6:8" x14ac:dyDescent="0.55000000000000004">
      <c r="F549" s="96"/>
      <c r="G549" s="85"/>
      <c r="H549" s="104"/>
    </row>
    <row r="550" spans="6:8" x14ac:dyDescent="0.55000000000000004">
      <c r="F550" s="96"/>
      <c r="G550" s="85"/>
      <c r="H550" s="104"/>
    </row>
    <row r="551" spans="6:8" x14ac:dyDescent="0.55000000000000004">
      <c r="F551" s="96"/>
      <c r="G551" s="85"/>
      <c r="H551" s="104"/>
    </row>
    <row r="552" spans="6:8" x14ac:dyDescent="0.55000000000000004">
      <c r="F552" s="96"/>
      <c r="G552" s="85"/>
      <c r="H552" s="104"/>
    </row>
    <row r="553" spans="6:8" x14ac:dyDescent="0.55000000000000004">
      <c r="F553" s="96"/>
      <c r="G553" s="85"/>
      <c r="H553" s="104"/>
    </row>
    <row r="554" spans="6:8" x14ac:dyDescent="0.55000000000000004">
      <c r="F554" s="96"/>
      <c r="G554" s="85"/>
      <c r="H554" s="104"/>
    </row>
    <row r="555" spans="6:8" x14ac:dyDescent="0.55000000000000004">
      <c r="F555" s="96"/>
      <c r="G555" s="85"/>
      <c r="H555" s="104"/>
    </row>
    <row r="556" spans="6:8" x14ac:dyDescent="0.55000000000000004">
      <c r="F556" s="96"/>
      <c r="G556" s="85"/>
      <c r="H556" s="104"/>
    </row>
    <row r="557" spans="6:8" x14ac:dyDescent="0.55000000000000004">
      <c r="F557" s="96"/>
      <c r="G557" s="85"/>
      <c r="H557" s="104"/>
    </row>
    <row r="558" spans="6:8" x14ac:dyDescent="0.55000000000000004">
      <c r="F558" s="96"/>
      <c r="G558" s="85"/>
      <c r="H558" s="104"/>
    </row>
    <row r="559" spans="6:8" x14ac:dyDescent="0.55000000000000004">
      <c r="F559" s="96"/>
      <c r="G559" s="85"/>
      <c r="H559" s="104"/>
    </row>
    <row r="560" spans="6:8" x14ac:dyDescent="0.55000000000000004">
      <c r="F560" s="96"/>
      <c r="G560" s="85"/>
      <c r="H560" s="104"/>
    </row>
    <row r="561" spans="6:8" x14ac:dyDescent="0.55000000000000004">
      <c r="F561" s="96"/>
      <c r="G561" s="85"/>
      <c r="H561" s="104"/>
    </row>
    <row r="562" spans="6:8" x14ac:dyDescent="0.55000000000000004">
      <c r="F562" s="96"/>
      <c r="G562" s="85"/>
      <c r="H562" s="104"/>
    </row>
    <row r="563" spans="6:8" x14ac:dyDescent="0.55000000000000004">
      <c r="F563" s="96"/>
      <c r="G563" s="85"/>
      <c r="H563" s="104"/>
    </row>
    <row r="564" spans="6:8" x14ac:dyDescent="0.55000000000000004">
      <c r="F564" s="96"/>
      <c r="G564" s="85"/>
      <c r="H564" s="104"/>
    </row>
    <row r="565" spans="6:8" x14ac:dyDescent="0.55000000000000004">
      <c r="F565" s="96"/>
      <c r="G565" s="85"/>
      <c r="H565" s="104"/>
    </row>
    <row r="566" spans="6:8" x14ac:dyDescent="0.55000000000000004">
      <c r="F566" s="96"/>
      <c r="G566" s="85"/>
      <c r="H566" s="104"/>
    </row>
    <row r="567" spans="6:8" x14ac:dyDescent="0.55000000000000004">
      <c r="F567" s="96"/>
      <c r="G567" s="85"/>
      <c r="H567" s="104"/>
    </row>
    <row r="568" spans="6:8" x14ac:dyDescent="0.55000000000000004">
      <c r="F568" s="96"/>
      <c r="G568" s="85"/>
      <c r="H568" s="104"/>
    </row>
    <row r="569" spans="6:8" x14ac:dyDescent="0.55000000000000004">
      <c r="F569" s="96"/>
      <c r="G569" s="85"/>
      <c r="H569" s="104"/>
    </row>
    <row r="570" spans="6:8" x14ac:dyDescent="0.55000000000000004">
      <c r="F570" s="96"/>
      <c r="G570" s="85"/>
      <c r="H570" s="104"/>
    </row>
    <row r="571" spans="6:8" x14ac:dyDescent="0.55000000000000004">
      <c r="F571" s="96"/>
      <c r="G571" s="85"/>
      <c r="H571" s="104"/>
    </row>
    <row r="572" spans="6:8" x14ac:dyDescent="0.55000000000000004">
      <c r="F572" s="96"/>
      <c r="G572" s="85"/>
      <c r="H572" s="104"/>
    </row>
    <row r="573" spans="6:8" x14ac:dyDescent="0.55000000000000004">
      <c r="F573" s="96"/>
      <c r="G573" s="85"/>
      <c r="H573" s="104"/>
    </row>
    <row r="574" spans="6:8" x14ac:dyDescent="0.55000000000000004">
      <c r="F574" s="96"/>
      <c r="G574" s="85"/>
      <c r="H574" s="104"/>
    </row>
    <row r="575" spans="6:8" x14ac:dyDescent="0.55000000000000004">
      <c r="F575" s="96"/>
      <c r="G575" s="85"/>
      <c r="H575" s="104"/>
    </row>
    <row r="576" spans="6:8" x14ac:dyDescent="0.55000000000000004">
      <c r="F576" s="96"/>
      <c r="G576" s="85"/>
      <c r="H576" s="104"/>
    </row>
    <row r="577" spans="6:8" x14ac:dyDescent="0.55000000000000004">
      <c r="F577" s="96"/>
      <c r="G577" s="85"/>
      <c r="H577" s="104"/>
    </row>
    <row r="578" spans="6:8" x14ac:dyDescent="0.55000000000000004">
      <c r="F578" s="96"/>
      <c r="G578" s="85"/>
      <c r="H578" s="104"/>
    </row>
    <row r="579" spans="6:8" x14ac:dyDescent="0.55000000000000004">
      <c r="F579" s="96"/>
      <c r="G579" s="85"/>
      <c r="H579" s="104"/>
    </row>
    <row r="580" spans="6:8" x14ac:dyDescent="0.55000000000000004">
      <c r="F580" s="96"/>
      <c r="G580" s="85"/>
      <c r="H580" s="104"/>
    </row>
    <row r="581" spans="6:8" x14ac:dyDescent="0.55000000000000004">
      <c r="F581" s="96"/>
      <c r="G581" s="85"/>
      <c r="H581" s="104"/>
    </row>
    <row r="582" spans="6:8" x14ac:dyDescent="0.55000000000000004">
      <c r="F582" s="96"/>
      <c r="G582" s="85"/>
      <c r="H582" s="104"/>
    </row>
    <row r="583" spans="6:8" x14ac:dyDescent="0.55000000000000004">
      <c r="F583" s="96"/>
      <c r="G583" s="85"/>
      <c r="H583" s="104"/>
    </row>
    <row r="584" spans="6:8" x14ac:dyDescent="0.55000000000000004">
      <c r="F584" s="96"/>
      <c r="G584" s="85"/>
      <c r="H584" s="104"/>
    </row>
    <row r="585" spans="6:8" x14ac:dyDescent="0.55000000000000004">
      <c r="F585" s="96"/>
      <c r="G585" s="85"/>
      <c r="H585" s="104"/>
    </row>
    <row r="586" spans="6:8" x14ac:dyDescent="0.55000000000000004">
      <c r="F586" s="96"/>
      <c r="G586" s="85"/>
      <c r="H586" s="104"/>
    </row>
    <row r="587" spans="6:8" x14ac:dyDescent="0.55000000000000004">
      <c r="F587" s="96"/>
      <c r="G587" s="85"/>
      <c r="H587" s="104"/>
    </row>
    <row r="588" spans="6:8" x14ac:dyDescent="0.55000000000000004">
      <c r="F588" s="96"/>
      <c r="G588" s="85"/>
      <c r="H588" s="104"/>
    </row>
    <row r="589" spans="6:8" x14ac:dyDescent="0.55000000000000004">
      <c r="F589" s="96"/>
      <c r="G589" s="85"/>
      <c r="H589" s="104"/>
    </row>
    <row r="590" spans="6:8" x14ac:dyDescent="0.55000000000000004">
      <c r="F590" s="96"/>
      <c r="G590" s="85"/>
      <c r="H590" s="104"/>
    </row>
    <row r="591" spans="6:8" x14ac:dyDescent="0.55000000000000004">
      <c r="F591" s="96"/>
      <c r="G591" s="85"/>
      <c r="H591" s="104"/>
    </row>
    <row r="592" spans="6:8" x14ac:dyDescent="0.55000000000000004">
      <c r="F592" s="96"/>
      <c r="G592" s="85"/>
      <c r="H592" s="104"/>
    </row>
    <row r="593" spans="6:8" x14ac:dyDescent="0.55000000000000004">
      <c r="F593" s="96"/>
      <c r="G593" s="85"/>
      <c r="H593" s="104"/>
    </row>
    <row r="594" spans="6:8" x14ac:dyDescent="0.55000000000000004">
      <c r="F594" s="96"/>
      <c r="G594" s="85"/>
      <c r="H594" s="104"/>
    </row>
    <row r="595" spans="6:8" x14ac:dyDescent="0.55000000000000004">
      <c r="F595" s="96"/>
      <c r="G595" s="85"/>
      <c r="H595" s="104"/>
    </row>
    <row r="596" spans="6:8" x14ac:dyDescent="0.55000000000000004">
      <c r="F596" s="96"/>
      <c r="G596" s="85"/>
      <c r="H596" s="104"/>
    </row>
    <row r="597" spans="6:8" x14ac:dyDescent="0.55000000000000004">
      <c r="F597" s="96"/>
      <c r="G597" s="85"/>
      <c r="H597" s="104"/>
    </row>
    <row r="598" spans="6:8" x14ac:dyDescent="0.55000000000000004">
      <c r="F598" s="96"/>
      <c r="G598" s="85"/>
      <c r="H598" s="104"/>
    </row>
    <row r="599" spans="6:8" x14ac:dyDescent="0.55000000000000004">
      <c r="F599" s="96"/>
      <c r="G599" s="85"/>
      <c r="H599" s="104"/>
    </row>
    <row r="600" spans="6:8" x14ac:dyDescent="0.55000000000000004">
      <c r="F600" s="96"/>
      <c r="G600" s="85"/>
      <c r="H600" s="104"/>
    </row>
    <row r="601" spans="6:8" x14ac:dyDescent="0.55000000000000004">
      <c r="F601" s="96"/>
      <c r="G601" s="85"/>
      <c r="H601" s="104"/>
    </row>
    <row r="602" spans="6:8" x14ac:dyDescent="0.55000000000000004">
      <c r="F602" s="96"/>
      <c r="G602" s="85"/>
      <c r="H602" s="104"/>
    </row>
    <row r="603" spans="6:8" x14ac:dyDescent="0.55000000000000004">
      <c r="F603" s="96"/>
      <c r="G603" s="85"/>
      <c r="H603" s="104"/>
    </row>
    <row r="604" spans="6:8" x14ac:dyDescent="0.55000000000000004">
      <c r="F604" s="96"/>
      <c r="G604" s="85"/>
      <c r="H604" s="104"/>
    </row>
    <row r="605" spans="6:8" x14ac:dyDescent="0.55000000000000004">
      <c r="F605" s="96"/>
      <c r="G605" s="85"/>
      <c r="H605" s="104"/>
    </row>
    <row r="606" spans="6:8" x14ac:dyDescent="0.55000000000000004">
      <c r="F606" s="96"/>
      <c r="G606" s="85"/>
      <c r="H606" s="104"/>
    </row>
    <row r="607" spans="6:8" x14ac:dyDescent="0.55000000000000004">
      <c r="F607" s="96"/>
      <c r="G607" s="85"/>
      <c r="H607" s="104"/>
    </row>
    <row r="608" spans="6:8" x14ac:dyDescent="0.55000000000000004">
      <c r="F608" s="96"/>
      <c r="G608" s="85"/>
      <c r="H608" s="104"/>
    </row>
    <row r="609" spans="6:8" x14ac:dyDescent="0.55000000000000004">
      <c r="F609" s="96"/>
      <c r="G609" s="85"/>
      <c r="H609" s="104"/>
    </row>
    <row r="610" spans="6:8" x14ac:dyDescent="0.55000000000000004">
      <c r="F610" s="96"/>
      <c r="G610" s="85"/>
      <c r="H610" s="104"/>
    </row>
    <row r="611" spans="6:8" x14ac:dyDescent="0.55000000000000004">
      <c r="F611" s="96"/>
      <c r="G611" s="85"/>
      <c r="H611" s="104"/>
    </row>
    <row r="612" spans="6:8" x14ac:dyDescent="0.55000000000000004">
      <c r="F612" s="96"/>
      <c r="G612" s="85"/>
      <c r="H612" s="104"/>
    </row>
    <row r="613" spans="6:8" x14ac:dyDescent="0.55000000000000004">
      <c r="F613" s="96"/>
      <c r="G613" s="85"/>
      <c r="H613" s="104"/>
    </row>
    <row r="614" spans="6:8" x14ac:dyDescent="0.55000000000000004">
      <c r="F614" s="96"/>
      <c r="G614" s="85"/>
      <c r="H614" s="104"/>
    </row>
    <row r="615" spans="6:8" x14ac:dyDescent="0.55000000000000004">
      <c r="F615" s="96"/>
      <c r="G615" s="85"/>
      <c r="H615" s="104"/>
    </row>
    <row r="616" spans="6:8" x14ac:dyDescent="0.55000000000000004">
      <c r="F616" s="96"/>
      <c r="G616" s="85"/>
      <c r="H616" s="104"/>
    </row>
    <row r="617" spans="6:8" x14ac:dyDescent="0.55000000000000004">
      <c r="F617" s="96"/>
      <c r="G617" s="85"/>
      <c r="H617" s="104"/>
    </row>
    <row r="618" spans="6:8" x14ac:dyDescent="0.55000000000000004">
      <c r="F618" s="96"/>
      <c r="G618" s="85"/>
      <c r="H618" s="104"/>
    </row>
    <row r="619" spans="6:8" x14ac:dyDescent="0.55000000000000004">
      <c r="F619" s="96"/>
      <c r="G619" s="85"/>
      <c r="H619" s="104"/>
    </row>
    <row r="620" spans="6:8" x14ac:dyDescent="0.55000000000000004">
      <c r="F620" s="96"/>
      <c r="G620" s="85"/>
      <c r="H620" s="104"/>
    </row>
    <row r="621" spans="6:8" x14ac:dyDescent="0.55000000000000004">
      <c r="F621" s="96"/>
      <c r="G621" s="85"/>
      <c r="H621" s="104"/>
    </row>
    <row r="622" spans="6:8" x14ac:dyDescent="0.55000000000000004">
      <c r="F622" s="96"/>
      <c r="G622" s="85"/>
      <c r="H622" s="104"/>
    </row>
    <row r="623" spans="6:8" x14ac:dyDescent="0.55000000000000004">
      <c r="F623" s="96"/>
      <c r="G623" s="85"/>
      <c r="H623" s="104"/>
    </row>
    <row r="624" spans="6:8" x14ac:dyDescent="0.55000000000000004">
      <c r="F624" s="96"/>
      <c r="G624" s="85"/>
      <c r="H624" s="104"/>
    </row>
    <row r="625" spans="6:8" x14ac:dyDescent="0.55000000000000004">
      <c r="F625" s="96"/>
      <c r="G625" s="85"/>
      <c r="H625" s="104"/>
    </row>
    <row r="626" spans="6:8" x14ac:dyDescent="0.55000000000000004">
      <c r="F626" s="96"/>
      <c r="G626" s="85"/>
      <c r="H626" s="104"/>
    </row>
    <row r="627" spans="6:8" x14ac:dyDescent="0.55000000000000004">
      <c r="F627" s="96"/>
      <c r="G627" s="85"/>
      <c r="H627" s="104"/>
    </row>
    <row r="628" spans="6:8" x14ac:dyDescent="0.55000000000000004">
      <c r="F628" s="96"/>
      <c r="G628" s="85"/>
      <c r="H628" s="104"/>
    </row>
    <row r="629" spans="6:8" x14ac:dyDescent="0.55000000000000004">
      <c r="F629" s="96"/>
      <c r="G629" s="85"/>
      <c r="H629" s="104"/>
    </row>
    <row r="630" spans="6:8" x14ac:dyDescent="0.55000000000000004">
      <c r="F630" s="96"/>
      <c r="G630" s="85"/>
      <c r="H630" s="104"/>
    </row>
    <row r="631" spans="6:8" x14ac:dyDescent="0.55000000000000004">
      <c r="F631" s="96"/>
      <c r="G631" s="85"/>
      <c r="H631" s="104"/>
    </row>
    <row r="632" spans="6:8" x14ac:dyDescent="0.55000000000000004">
      <c r="F632" s="96"/>
      <c r="G632" s="85"/>
      <c r="H632" s="104"/>
    </row>
    <row r="633" spans="6:8" x14ac:dyDescent="0.55000000000000004">
      <c r="F633" s="96"/>
      <c r="G633" s="85"/>
      <c r="H633" s="104"/>
    </row>
    <row r="634" spans="6:8" x14ac:dyDescent="0.55000000000000004">
      <c r="F634" s="96"/>
      <c r="G634" s="85"/>
      <c r="H634" s="104"/>
    </row>
    <row r="635" spans="6:8" x14ac:dyDescent="0.55000000000000004">
      <c r="F635" s="96"/>
      <c r="G635" s="85"/>
      <c r="H635" s="104"/>
    </row>
    <row r="636" spans="6:8" x14ac:dyDescent="0.55000000000000004">
      <c r="F636" s="96"/>
      <c r="G636" s="85"/>
      <c r="H636" s="104"/>
    </row>
    <row r="637" spans="6:8" x14ac:dyDescent="0.55000000000000004">
      <c r="F637" s="96"/>
      <c r="G637" s="85"/>
      <c r="H637" s="104"/>
    </row>
    <row r="638" spans="6:8" x14ac:dyDescent="0.55000000000000004">
      <c r="F638" s="96"/>
      <c r="G638" s="85"/>
      <c r="H638" s="104"/>
    </row>
    <row r="639" spans="6:8" x14ac:dyDescent="0.55000000000000004">
      <c r="F639" s="96"/>
      <c r="G639" s="85"/>
      <c r="H639" s="104"/>
    </row>
    <row r="640" spans="6:8" x14ac:dyDescent="0.55000000000000004">
      <c r="F640" s="96"/>
      <c r="G640" s="85"/>
      <c r="H640" s="104"/>
    </row>
    <row r="641" spans="6:8" x14ac:dyDescent="0.55000000000000004">
      <c r="F641" s="96"/>
      <c r="G641" s="85"/>
      <c r="H641" s="104"/>
    </row>
    <row r="642" spans="6:8" x14ac:dyDescent="0.55000000000000004">
      <c r="F642" s="96"/>
      <c r="G642" s="85"/>
      <c r="H642" s="104"/>
    </row>
    <row r="643" spans="6:8" x14ac:dyDescent="0.55000000000000004">
      <c r="F643" s="96"/>
      <c r="G643" s="85"/>
      <c r="H643" s="104"/>
    </row>
    <row r="644" spans="6:8" x14ac:dyDescent="0.55000000000000004">
      <c r="F644" s="96"/>
      <c r="G644" s="85"/>
      <c r="H644" s="104"/>
    </row>
    <row r="645" spans="6:8" x14ac:dyDescent="0.55000000000000004">
      <c r="F645" s="96"/>
      <c r="G645" s="85"/>
      <c r="H645" s="104"/>
    </row>
    <row r="646" spans="6:8" x14ac:dyDescent="0.55000000000000004">
      <c r="F646" s="96"/>
      <c r="G646" s="85"/>
      <c r="H646" s="104"/>
    </row>
    <row r="647" spans="6:8" x14ac:dyDescent="0.55000000000000004">
      <c r="F647" s="96"/>
      <c r="G647" s="85"/>
      <c r="H647" s="104"/>
    </row>
    <row r="648" spans="6:8" x14ac:dyDescent="0.55000000000000004">
      <c r="F648" s="96"/>
      <c r="G648" s="85"/>
      <c r="H648" s="104"/>
    </row>
    <row r="649" spans="6:8" x14ac:dyDescent="0.55000000000000004">
      <c r="F649" s="96"/>
      <c r="G649" s="85"/>
      <c r="H649" s="104"/>
    </row>
    <row r="650" spans="6:8" x14ac:dyDescent="0.55000000000000004">
      <c r="F650" s="96"/>
      <c r="G650" s="85"/>
      <c r="H650" s="104"/>
    </row>
    <row r="651" spans="6:8" x14ac:dyDescent="0.55000000000000004">
      <c r="F651" s="96"/>
      <c r="G651" s="85"/>
      <c r="H651" s="104"/>
    </row>
    <row r="652" spans="6:8" x14ac:dyDescent="0.55000000000000004">
      <c r="F652" s="96"/>
      <c r="G652" s="85"/>
      <c r="H652" s="104"/>
    </row>
    <row r="653" spans="6:8" x14ac:dyDescent="0.55000000000000004">
      <c r="F653" s="96"/>
      <c r="G653" s="85"/>
      <c r="H653" s="104"/>
    </row>
    <row r="654" spans="6:8" x14ac:dyDescent="0.55000000000000004">
      <c r="F654" s="96"/>
      <c r="G654" s="85"/>
      <c r="H654" s="104"/>
    </row>
    <row r="655" spans="6:8" x14ac:dyDescent="0.55000000000000004">
      <c r="F655" s="96"/>
      <c r="G655" s="85"/>
      <c r="H655" s="104"/>
    </row>
    <row r="656" spans="6:8" x14ac:dyDescent="0.55000000000000004">
      <c r="F656" s="96"/>
      <c r="G656" s="85"/>
      <c r="H656" s="104"/>
    </row>
    <row r="657" spans="6:8" x14ac:dyDescent="0.55000000000000004">
      <c r="F657" s="96"/>
      <c r="G657" s="85"/>
      <c r="H657" s="104"/>
    </row>
    <row r="658" spans="6:8" x14ac:dyDescent="0.55000000000000004">
      <c r="F658" s="96"/>
      <c r="G658" s="85"/>
      <c r="H658" s="104"/>
    </row>
    <row r="659" spans="6:8" x14ac:dyDescent="0.55000000000000004">
      <c r="F659" s="96"/>
      <c r="G659" s="85"/>
      <c r="H659" s="104"/>
    </row>
    <row r="660" spans="6:8" x14ac:dyDescent="0.55000000000000004">
      <c r="F660" s="96"/>
      <c r="G660" s="85"/>
      <c r="H660" s="104"/>
    </row>
    <row r="661" spans="6:8" x14ac:dyDescent="0.55000000000000004">
      <c r="F661" s="96"/>
      <c r="G661" s="85"/>
      <c r="H661" s="104"/>
    </row>
    <row r="662" spans="6:8" x14ac:dyDescent="0.55000000000000004">
      <c r="F662" s="96"/>
      <c r="G662" s="85"/>
      <c r="H662" s="104"/>
    </row>
    <row r="663" spans="6:8" x14ac:dyDescent="0.55000000000000004">
      <c r="F663" s="96"/>
      <c r="G663" s="85"/>
      <c r="H663" s="104"/>
    </row>
    <row r="664" spans="6:8" x14ac:dyDescent="0.55000000000000004">
      <c r="F664" s="96"/>
      <c r="G664" s="85"/>
      <c r="H664" s="104"/>
    </row>
    <row r="665" spans="6:8" x14ac:dyDescent="0.55000000000000004">
      <c r="F665" s="96"/>
      <c r="G665" s="85"/>
      <c r="H665" s="104"/>
    </row>
    <row r="666" spans="6:8" x14ac:dyDescent="0.55000000000000004">
      <c r="F666" s="96"/>
      <c r="G666" s="85"/>
      <c r="H666" s="104"/>
    </row>
    <row r="667" spans="6:8" x14ac:dyDescent="0.55000000000000004">
      <c r="F667" s="96"/>
      <c r="G667" s="85"/>
      <c r="H667" s="104"/>
    </row>
    <row r="668" spans="6:8" x14ac:dyDescent="0.55000000000000004">
      <c r="F668" s="96"/>
      <c r="G668" s="85"/>
      <c r="H668" s="104"/>
    </row>
    <row r="669" spans="6:8" x14ac:dyDescent="0.55000000000000004">
      <c r="F669" s="96"/>
      <c r="G669" s="85"/>
      <c r="H669" s="104"/>
    </row>
    <row r="670" spans="6:8" x14ac:dyDescent="0.55000000000000004">
      <c r="F670" s="96"/>
      <c r="G670" s="85"/>
      <c r="H670" s="104"/>
    </row>
    <row r="671" spans="6:8" x14ac:dyDescent="0.55000000000000004">
      <c r="F671" s="96"/>
      <c r="G671" s="85"/>
      <c r="H671" s="104"/>
    </row>
    <row r="672" spans="6:8" x14ac:dyDescent="0.55000000000000004">
      <c r="F672" s="96"/>
      <c r="G672" s="85"/>
      <c r="H672" s="104"/>
    </row>
    <row r="673" spans="6:8" x14ac:dyDescent="0.55000000000000004">
      <c r="F673" s="96"/>
      <c r="G673" s="85"/>
      <c r="H673" s="104"/>
    </row>
    <row r="674" spans="6:8" x14ac:dyDescent="0.55000000000000004">
      <c r="F674" s="96"/>
      <c r="G674" s="85"/>
      <c r="H674" s="104"/>
    </row>
    <row r="675" spans="6:8" x14ac:dyDescent="0.55000000000000004">
      <c r="F675" s="96"/>
      <c r="G675" s="85"/>
      <c r="H675" s="104"/>
    </row>
    <row r="676" spans="6:8" x14ac:dyDescent="0.55000000000000004">
      <c r="F676" s="96"/>
      <c r="G676" s="85"/>
      <c r="H676" s="104"/>
    </row>
    <row r="677" spans="6:8" x14ac:dyDescent="0.55000000000000004">
      <c r="F677" s="96"/>
      <c r="G677" s="85"/>
      <c r="H677" s="104"/>
    </row>
    <row r="678" spans="6:8" x14ac:dyDescent="0.55000000000000004">
      <c r="F678" s="96"/>
      <c r="G678" s="85"/>
      <c r="H678" s="104"/>
    </row>
    <row r="679" spans="6:8" x14ac:dyDescent="0.55000000000000004">
      <c r="F679" s="96"/>
      <c r="G679" s="85"/>
      <c r="H679" s="104"/>
    </row>
    <row r="680" spans="6:8" x14ac:dyDescent="0.55000000000000004">
      <c r="F680" s="96"/>
      <c r="G680" s="85"/>
      <c r="H680" s="104"/>
    </row>
    <row r="681" spans="6:8" x14ac:dyDescent="0.55000000000000004">
      <c r="F681" s="96"/>
      <c r="G681" s="85"/>
      <c r="H681" s="104"/>
    </row>
    <row r="682" spans="6:8" x14ac:dyDescent="0.55000000000000004">
      <c r="F682" s="96"/>
      <c r="G682" s="85"/>
      <c r="H682" s="104"/>
    </row>
    <row r="683" spans="6:8" x14ac:dyDescent="0.55000000000000004">
      <c r="F683" s="96"/>
      <c r="G683" s="85"/>
      <c r="H683" s="104"/>
    </row>
    <row r="684" spans="6:8" x14ac:dyDescent="0.55000000000000004">
      <c r="F684" s="96"/>
      <c r="G684" s="85"/>
      <c r="H684" s="104"/>
    </row>
    <row r="685" spans="6:8" x14ac:dyDescent="0.55000000000000004">
      <c r="F685" s="96"/>
      <c r="G685" s="85"/>
      <c r="H685" s="104"/>
    </row>
    <row r="686" spans="6:8" x14ac:dyDescent="0.55000000000000004">
      <c r="F686" s="96"/>
      <c r="G686" s="85"/>
      <c r="H686" s="104"/>
    </row>
    <row r="687" spans="6:8" x14ac:dyDescent="0.55000000000000004">
      <c r="F687" s="96"/>
      <c r="G687" s="85"/>
      <c r="H687" s="104"/>
    </row>
    <row r="688" spans="6:8" x14ac:dyDescent="0.55000000000000004">
      <c r="F688" s="96"/>
      <c r="G688" s="85"/>
      <c r="H688" s="104"/>
    </row>
    <row r="689" spans="6:8" x14ac:dyDescent="0.55000000000000004">
      <c r="F689" s="96"/>
      <c r="G689" s="85"/>
      <c r="H689" s="104"/>
    </row>
    <row r="690" spans="6:8" x14ac:dyDescent="0.55000000000000004">
      <c r="F690" s="96"/>
      <c r="G690" s="85"/>
      <c r="H690" s="104"/>
    </row>
    <row r="691" spans="6:8" x14ac:dyDescent="0.55000000000000004">
      <c r="F691" s="96"/>
      <c r="G691" s="85"/>
      <c r="H691" s="104"/>
    </row>
    <row r="692" spans="6:8" x14ac:dyDescent="0.55000000000000004">
      <c r="F692" s="96"/>
      <c r="G692" s="85"/>
      <c r="H692" s="104"/>
    </row>
    <row r="693" spans="6:8" x14ac:dyDescent="0.55000000000000004">
      <c r="F693" s="96"/>
      <c r="G693" s="85"/>
      <c r="H693" s="104"/>
    </row>
    <row r="694" spans="6:8" x14ac:dyDescent="0.55000000000000004">
      <c r="F694" s="96"/>
      <c r="G694" s="85"/>
      <c r="H694" s="104"/>
    </row>
    <row r="695" spans="6:8" x14ac:dyDescent="0.55000000000000004">
      <c r="F695" s="96"/>
      <c r="G695" s="85"/>
      <c r="H695" s="104"/>
    </row>
    <row r="696" spans="6:8" x14ac:dyDescent="0.55000000000000004">
      <c r="F696" s="96"/>
      <c r="G696" s="85"/>
      <c r="H696" s="104"/>
    </row>
    <row r="697" spans="6:8" x14ac:dyDescent="0.55000000000000004">
      <c r="F697" s="96"/>
      <c r="G697" s="85"/>
      <c r="H697" s="104"/>
    </row>
    <row r="698" spans="6:8" x14ac:dyDescent="0.55000000000000004">
      <c r="F698" s="96"/>
      <c r="G698" s="85"/>
      <c r="H698" s="104"/>
    </row>
    <row r="699" spans="6:8" x14ac:dyDescent="0.55000000000000004">
      <c r="F699" s="96"/>
      <c r="G699" s="85"/>
      <c r="H699" s="104"/>
    </row>
    <row r="700" spans="6:8" x14ac:dyDescent="0.55000000000000004">
      <c r="F700" s="96"/>
      <c r="G700" s="85"/>
      <c r="H700" s="104"/>
    </row>
    <row r="701" spans="6:8" x14ac:dyDescent="0.55000000000000004">
      <c r="F701" s="96"/>
      <c r="G701" s="85"/>
      <c r="H701" s="104"/>
    </row>
    <row r="702" spans="6:8" x14ac:dyDescent="0.55000000000000004">
      <c r="F702" s="96"/>
      <c r="G702" s="85"/>
      <c r="H702" s="104"/>
    </row>
    <row r="703" spans="6:8" x14ac:dyDescent="0.55000000000000004">
      <c r="F703" s="96"/>
      <c r="G703" s="85"/>
      <c r="H703" s="104"/>
    </row>
    <row r="704" spans="6:8" x14ac:dyDescent="0.55000000000000004">
      <c r="F704" s="96"/>
      <c r="G704" s="85"/>
      <c r="H704" s="104"/>
    </row>
    <row r="705" spans="6:8" x14ac:dyDescent="0.55000000000000004">
      <c r="F705" s="96"/>
      <c r="G705" s="85"/>
      <c r="H705" s="104"/>
    </row>
    <row r="706" spans="6:8" x14ac:dyDescent="0.55000000000000004">
      <c r="F706" s="96"/>
      <c r="G706" s="85"/>
      <c r="H706" s="104"/>
    </row>
    <row r="707" spans="6:8" x14ac:dyDescent="0.55000000000000004">
      <c r="F707" s="96"/>
      <c r="G707" s="85"/>
      <c r="H707" s="104"/>
    </row>
    <row r="708" spans="6:8" x14ac:dyDescent="0.55000000000000004">
      <c r="F708" s="96"/>
      <c r="G708" s="85"/>
      <c r="H708" s="104"/>
    </row>
    <row r="709" spans="6:8" x14ac:dyDescent="0.55000000000000004">
      <c r="F709" s="96"/>
      <c r="G709" s="85"/>
      <c r="H709" s="104"/>
    </row>
    <row r="710" spans="6:8" x14ac:dyDescent="0.55000000000000004">
      <c r="F710" s="96"/>
      <c r="G710" s="85"/>
      <c r="H710" s="104"/>
    </row>
    <row r="711" spans="6:8" x14ac:dyDescent="0.55000000000000004">
      <c r="F711" s="96"/>
      <c r="G711" s="85"/>
      <c r="H711" s="104"/>
    </row>
    <row r="712" spans="6:8" x14ac:dyDescent="0.55000000000000004">
      <c r="F712" s="96"/>
      <c r="G712" s="85"/>
      <c r="H712" s="104"/>
    </row>
    <row r="713" spans="6:8" x14ac:dyDescent="0.55000000000000004">
      <c r="F713" s="96"/>
      <c r="G713" s="85"/>
      <c r="H713" s="104"/>
    </row>
    <row r="714" spans="6:8" x14ac:dyDescent="0.55000000000000004">
      <c r="F714" s="96"/>
      <c r="G714" s="85"/>
      <c r="H714" s="104"/>
    </row>
    <row r="715" spans="6:8" x14ac:dyDescent="0.55000000000000004">
      <c r="F715" s="96"/>
      <c r="G715" s="85"/>
      <c r="H715" s="104"/>
    </row>
    <row r="716" spans="6:8" x14ac:dyDescent="0.55000000000000004">
      <c r="F716" s="96"/>
      <c r="G716" s="85"/>
      <c r="H716" s="104"/>
    </row>
    <row r="717" spans="6:8" x14ac:dyDescent="0.55000000000000004">
      <c r="F717" s="96"/>
      <c r="G717" s="85"/>
      <c r="H717" s="104"/>
    </row>
    <row r="718" spans="6:8" x14ac:dyDescent="0.55000000000000004">
      <c r="F718" s="96"/>
      <c r="G718" s="85"/>
      <c r="H718" s="104"/>
    </row>
    <row r="719" spans="6:8" x14ac:dyDescent="0.55000000000000004">
      <c r="F719" s="96"/>
      <c r="G719" s="85"/>
      <c r="H719" s="104"/>
    </row>
    <row r="720" spans="6:8" x14ac:dyDescent="0.55000000000000004">
      <c r="F720" s="96"/>
      <c r="G720" s="85"/>
      <c r="H720" s="104"/>
    </row>
    <row r="721" spans="6:8" x14ac:dyDescent="0.55000000000000004">
      <c r="F721" s="96"/>
      <c r="G721" s="85"/>
      <c r="H721" s="104"/>
    </row>
    <row r="722" spans="6:8" x14ac:dyDescent="0.55000000000000004">
      <c r="F722" s="96"/>
      <c r="G722" s="85"/>
      <c r="H722" s="104"/>
    </row>
    <row r="723" spans="6:8" x14ac:dyDescent="0.55000000000000004">
      <c r="F723" s="96"/>
      <c r="G723" s="85"/>
      <c r="H723" s="104"/>
    </row>
    <row r="724" spans="6:8" x14ac:dyDescent="0.55000000000000004">
      <c r="F724" s="96"/>
      <c r="G724" s="85"/>
      <c r="H724" s="104"/>
    </row>
    <row r="725" spans="6:8" x14ac:dyDescent="0.55000000000000004">
      <c r="F725" s="96"/>
      <c r="G725" s="85"/>
      <c r="H725" s="104"/>
    </row>
    <row r="726" spans="6:8" x14ac:dyDescent="0.55000000000000004">
      <c r="F726" s="96"/>
      <c r="G726" s="85"/>
      <c r="H726" s="104"/>
    </row>
    <row r="727" spans="6:8" x14ac:dyDescent="0.55000000000000004">
      <c r="F727" s="96"/>
      <c r="G727" s="85"/>
      <c r="H727" s="104"/>
    </row>
    <row r="728" spans="6:8" x14ac:dyDescent="0.55000000000000004">
      <c r="F728" s="96"/>
      <c r="G728" s="85"/>
      <c r="H728" s="104"/>
    </row>
    <row r="729" spans="6:8" x14ac:dyDescent="0.55000000000000004">
      <c r="F729" s="96"/>
      <c r="G729" s="85"/>
      <c r="H729" s="104"/>
    </row>
    <row r="730" spans="6:8" x14ac:dyDescent="0.55000000000000004">
      <c r="F730" s="96"/>
      <c r="G730" s="85"/>
      <c r="H730" s="104"/>
    </row>
    <row r="731" spans="6:8" x14ac:dyDescent="0.55000000000000004">
      <c r="F731" s="96"/>
      <c r="G731" s="85"/>
      <c r="H731" s="104"/>
    </row>
    <row r="732" spans="6:8" x14ac:dyDescent="0.55000000000000004">
      <c r="F732" s="96"/>
      <c r="G732" s="85"/>
      <c r="H732" s="104"/>
    </row>
    <row r="733" spans="6:8" x14ac:dyDescent="0.55000000000000004">
      <c r="F733" s="96"/>
      <c r="G733" s="85"/>
      <c r="H733" s="104"/>
    </row>
    <row r="734" spans="6:8" x14ac:dyDescent="0.55000000000000004">
      <c r="F734" s="96"/>
      <c r="G734" s="85"/>
      <c r="H734" s="104"/>
    </row>
    <row r="735" spans="6:8" x14ac:dyDescent="0.55000000000000004">
      <c r="F735" s="96"/>
      <c r="G735" s="85"/>
      <c r="H735" s="104"/>
    </row>
    <row r="736" spans="6:8" x14ac:dyDescent="0.55000000000000004">
      <c r="F736" s="96"/>
      <c r="G736" s="85"/>
      <c r="H736" s="104"/>
    </row>
    <row r="737" spans="6:8" x14ac:dyDescent="0.55000000000000004">
      <c r="F737" s="96"/>
      <c r="G737" s="85"/>
      <c r="H737" s="104"/>
    </row>
    <row r="738" spans="6:8" x14ac:dyDescent="0.55000000000000004">
      <c r="F738" s="96"/>
      <c r="G738" s="85"/>
      <c r="H738" s="104"/>
    </row>
    <row r="739" spans="6:8" x14ac:dyDescent="0.55000000000000004">
      <c r="F739" s="96"/>
      <c r="G739" s="85"/>
      <c r="H739" s="104"/>
    </row>
    <row r="740" spans="6:8" x14ac:dyDescent="0.55000000000000004">
      <c r="F740" s="96"/>
      <c r="G740" s="85"/>
      <c r="H740" s="104"/>
    </row>
    <row r="741" spans="6:8" x14ac:dyDescent="0.55000000000000004">
      <c r="F741" s="96"/>
      <c r="G741" s="85"/>
      <c r="H741" s="104"/>
    </row>
    <row r="742" spans="6:8" x14ac:dyDescent="0.55000000000000004">
      <c r="F742" s="96"/>
      <c r="G742" s="85"/>
      <c r="H742" s="104"/>
    </row>
    <row r="743" spans="6:8" x14ac:dyDescent="0.55000000000000004">
      <c r="F743" s="96"/>
      <c r="G743" s="85"/>
      <c r="H743" s="104"/>
    </row>
    <row r="744" spans="6:8" x14ac:dyDescent="0.55000000000000004">
      <c r="F744" s="96"/>
      <c r="G744" s="85"/>
      <c r="H744" s="104"/>
    </row>
    <row r="745" spans="6:8" x14ac:dyDescent="0.55000000000000004">
      <c r="F745" s="96"/>
      <c r="G745" s="85"/>
      <c r="H745" s="104"/>
    </row>
    <row r="746" spans="6:8" x14ac:dyDescent="0.55000000000000004">
      <c r="F746" s="96"/>
      <c r="G746" s="85"/>
      <c r="H746" s="104"/>
    </row>
    <row r="747" spans="6:8" x14ac:dyDescent="0.55000000000000004">
      <c r="F747" s="96"/>
      <c r="G747" s="85"/>
      <c r="H747" s="104"/>
    </row>
    <row r="748" spans="6:8" x14ac:dyDescent="0.55000000000000004">
      <c r="F748" s="96"/>
      <c r="G748" s="85"/>
      <c r="H748" s="104"/>
    </row>
    <row r="749" spans="6:8" x14ac:dyDescent="0.55000000000000004">
      <c r="F749" s="96"/>
      <c r="G749" s="85"/>
      <c r="H749" s="104"/>
    </row>
    <row r="750" spans="6:8" x14ac:dyDescent="0.55000000000000004">
      <c r="F750" s="96"/>
      <c r="G750" s="85"/>
      <c r="H750" s="104"/>
    </row>
    <row r="751" spans="6:8" x14ac:dyDescent="0.55000000000000004">
      <c r="F751" s="96"/>
      <c r="G751" s="85"/>
      <c r="H751" s="104"/>
    </row>
    <row r="752" spans="6:8" x14ac:dyDescent="0.55000000000000004">
      <c r="F752" s="96"/>
      <c r="G752" s="85"/>
      <c r="H752" s="104"/>
    </row>
    <row r="753" spans="6:8" x14ac:dyDescent="0.55000000000000004">
      <c r="F753" s="96"/>
      <c r="G753" s="85"/>
      <c r="H753" s="104"/>
    </row>
    <row r="754" spans="6:8" x14ac:dyDescent="0.55000000000000004">
      <c r="F754" s="96"/>
      <c r="G754" s="85"/>
      <c r="H754" s="104"/>
    </row>
    <row r="755" spans="6:8" x14ac:dyDescent="0.55000000000000004">
      <c r="F755" s="96"/>
      <c r="G755" s="85"/>
      <c r="H755" s="104"/>
    </row>
    <row r="756" spans="6:8" x14ac:dyDescent="0.55000000000000004">
      <c r="F756" s="96"/>
      <c r="G756" s="85"/>
      <c r="H756" s="104"/>
    </row>
    <row r="757" spans="6:8" x14ac:dyDescent="0.55000000000000004">
      <c r="F757" s="96"/>
      <c r="G757" s="85"/>
      <c r="H757" s="104"/>
    </row>
    <row r="758" spans="6:8" x14ac:dyDescent="0.55000000000000004">
      <c r="F758" s="96"/>
      <c r="G758" s="85"/>
      <c r="H758" s="104"/>
    </row>
    <row r="759" spans="6:8" x14ac:dyDescent="0.55000000000000004">
      <c r="F759" s="96"/>
      <c r="G759" s="85"/>
      <c r="H759" s="104"/>
    </row>
    <row r="760" spans="6:8" x14ac:dyDescent="0.55000000000000004">
      <c r="F760" s="96"/>
      <c r="G760" s="85"/>
      <c r="H760" s="104"/>
    </row>
    <row r="761" spans="6:8" x14ac:dyDescent="0.55000000000000004">
      <c r="F761" s="96"/>
      <c r="G761" s="85"/>
      <c r="H761" s="104"/>
    </row>
    <row r="762" spans="6:8" x14ac:dyDescent="0.55000000000000004">
      <c r="F762" s="96"/>
      <c r="G762" s="85"/>
      <c r="H762" s="104"/>
    </row>
    <row r="763" spans="6:8" x14ac:dyDescent="0.55000000000000004">
      <c r="F763" s="96"/>
      <c r="G763" s="85"/>
      <c r="H763" s="104"/>
    </row>
    <row r="764" spans="6:8" x14ac:dyDescent="0.55000000000000004">
      <c r="F764" s="96"/>
      <c r="G764" s="85"/>
      <c r="H764" s="104"/>
    </row>
    <row r="765" spans="6:8" x14ac:dyDescent="0.55000000000000004">
      <c r="F765" s="96"/>
      <c r="G765" s="85"/>
      <c r="H765" s="104"/>
    </row>
    <row r="766" spans="6:8" x14ac:dyDescent="0.55000000000000004">
      <c r="F766" s="96"/>
      <c r="G766" s="85"/>
      <c r="H766" s="104"/>
    </row>
    <row r="767" spans="6:8" x14ac:dyDescent="0.55000000000000004">
      <c r="F767" s="96"/>
      <c r="G767" s="85"/>
      <c r="H767" s="104"/>
    </row>
    <row r="768" spans="6:8" x14ac:dyDescent="0.55000000000000004">
      <c r="F768" s="96"/>
      <c r="G768" s="85"/>
      <c r="H768" s="104"/>
    </row>
    <row r="769" spans="6:8" x14ac:dyDescent="0.55000000000000004">
      <c r="F769" s="96"/>
      <c r="G769" s="85"/>
      <c r="H769" s="104"/>
    </row>
    <row r="770" spans="6:8" x14ac:dyDescent="0.55000000000000004">
      <c r="F770" s="96"/>
      <c r="G770" s="85"/>
      <c r="H770" s="104"/>
    </row>
    <row r="771" spans="6:8" x14ac:dyDescent="0.55000000000000004">
      <c r="F771" s="96"/>
      <c r="G771" s="85"/>
      <c r="H771" s="104"/>
    </row>
    <row r="772" spans="6:8" x14ac:dyDescent="0.55000000000000004">
      <c r="F772" s="96"/>
      <c r="G772" s="85"/>
      <c r="H772" s="104"/>
    </row>
    <row r="773" spans="6:8" x14ac:dyDescent="0.55000000000000004">
      <c r="F773" s="96"/>
      <c r="G773" s="85"/>
      <c r="H773" s="104"/>
    </row>
    <row r="774" spans="6:8" x14ac:dyDescent="0.55000000000000004">
      <c r="F774" s="96"/>
      <c r="G774" s="85"/>
      <c r="H774" s="104"/>
    </row>
    <row r="775" spans="6:8" x14ac:dyDescent="0.55000000000000004">
      <c r="F775" s="96"/>
      <c r="G775" s="85"/>
      <c r="H775" s="104"/>
    </row>
    <row r="776" spans="6:8" x14ac:dyDescent="0.55000000000000004">
      <c r="F776" s="96"/>
      <c r="G776" s="85"/>
      <c r="H776" s="104"/>
    </row>
    <row r="777" spans="6:8" x14ac:dyDescent="0.55000000000000004">
      <c r="F777" s="96"/>
      <c r="G777" s="85"/>
      <c r="H777" s="104"/>
    </row>
    <row r="778" spans="6:8" x14ac:dyDescent="0.55000000000000004">
      <c r="F778" s="96"/>
      <c r="G778" s="85"/>
      <c r="H778" s="104"/>
    </row>
    <row r="779" spans="6:8" x14ac:dyDescent="0.55000000000000004">
      <c r="F779" s="96"/>
      <c r="G779" s="85"/>
      <c r="H779" s="104"/>
    </row>
    <row r="780" spans="6:8" x14ac:dyDescent="0.55000000000000004">
      <c r="F780" s="96"/>
      <c r="G780" s="85"/>
      <c r="H780" s="104"/>
    </row>
    <row r="781" spans="6:8" x14ac:dyDescent="0.55000000000000004">
      <c r="F781" s="96"/>
      <c r="G781" s="85"/>
      <c r="H781" s="104"/>
    </row>
    <row r="782" spans="6:8" x14ac:dyDescent="0.55000000000000004">
      <c r="F782" s="96"/>
      <c r="G782" s="85"/>
      <c r="H782" s="104"/>
    </row>
    <row r="783" spans="6:8" x14ac:dyDescent="0.55000000000000004">
      <c r="F783" s="96"/>
      <c r="G783" s="85"/>
      <c r="H783" s="104"/>
    </row>
    <row r="784" spans="6:8" x14ac:dyDescent="0.55000000000000004">
      <c r="F784" s="96"/>
      <c r="G784" s="85"/>
      <c r="H784" s="104"/>
    </row>
    <row r="785" spans="6:8" x14ac:dyDescent="0.55000000000000004">
      <c r="F785" s="96"/>
      <c r="G785" s="85"/>
      <c r="H785" s="104"/>
    </row>
    <row r="786" spans="6:8" x14ac:dyDescent="0.55000000000000004">
      <c r="F786" s="96"/>
      <c r="G786" s="85"/>
      <c r="H786" s="104"/>
    </row>
    <row r="787" spans="6:8" x14ac:dyDescent="0.55000000000000004">
      <c r="F787" s="96"/>
      <c r="G787" s="85"/>
      <c r="H787" s="104"/>
    </row>
    <row r="788" spans="6:8" x14ac:dyDescent="0.55000000000000004">
      <c r="F788" s="96"/>
      <c r="G788" s="85"/>
      <c r="H788" s="104"/>
    </row>
    <row r="789" spans="6:8" x14ac:dyDescent="0.55000000000000004">
      <c r="F789" s="96"/>
      <c r="G789" s="85"/>
      <c r="H789" s="104"/>
    </row>
    <row r="790" spans="6:8" x14ac:dyDescent="0.55000000000000004">
      <c r="F790" s="96"/>
      <c r="G790" s="85"/>
      <c r="H790" s="104"/>
    </row>
    <row r="791" spans="6:8" x14ac:dyDescent="0.55000000000000004">
      <c r="F791" s="96"/>
      <c r="G791" s="85"/>
      <c r="H791" s="104"/>
    </row>
    <row r="792" spans="6:8" x14ac:dyDescent="0.55000000000000004">
      <c r="F792" s="96"/>
      <c r="G792" s="85"/>
      <c r="H792" s="104"/>
    </row>
    <row r="793" spans="6:8" x14ac:dyDescent="0.55000000000000004">
      <c r="F793" s="96"/>
      <c r="G793" s="85"/>
      <c r="H793" s="104"/>
    </row>
    <row r="794" spans="6:8" x14ac:dyDescent="0.55000000000000004">
      <c r="F794" s="96"/>
      <c r="G794" s="85"/>
      <c r="H794" s="104"/>
    </row>
    <row r="795" spans="6:8" x14ac:dyDescent="0.55000000000000004">
      <c r="F795" s="96"/>
      <c r="G795" s="85"/>
      <c r="H795" s="104"/>
    </row>
    <row r="796" spans="6:8" x14ac:dyDescent="0.55000000000000004">
      <c r="F796" s="96"/>
      <c r="G796" s="85"/>
      <c r="H796" s="104"/>
    </row>
    <row r="797" spans="6:8" x14ac:dyDescent="0.55000000000000004">
      <c r="F797" s="96"/>
      <c r="G797" s="85"/>
      <c r="H797" s="104"/>
    </row>
    <row r="798" spans="6:8" x14ac:dyDescent="0.55000000000000004">
      <c r="F798" s="96"/>
      <c r="G798" s="85"/>
      <c r="H798" s="104"/>
    </row>
    <row r="799" spans="6:8" x14ac:dyDescent="0.55000000000000004">
      <c r="F799" s="96"/>
      <c r="G799" s="85"/>
      <c r="H799" s="104"/>
    </row>
    <row r="800" spans="6:8" x14ac:dyDescent="0.55000000000000004">
      <c r="F800" s="96"/>
      <c r="G800" s="85"/>
      <c r="H800" s="104"/>
    </row>
    <row r="801" spans="6:8" x14ac:dyDescent="0.55000000000000004">
      <c r="F801" s="96"/>
      <c r="G801" s="85"/>
      <c r="H801" s="104"/>
    </row>
    <row r="802" spans="6:8" x14ac:dyDescent="0.55000000000000004">
      <c r="F802" s="96"/>
      <c r="G802" s="85"/>
      <c r="H802" s="104"/>
    </row>
    <row r="803" spans="6:8" x14ac:dyDescent="0.55000000000000004">
      <c r="F803" s="96"/>
      <c r="G803" s="85"/>
      <c r="H803" s="104"/>
    </row>
    <row r="804" spans="6:8" x14ac:dyDescent="0.55000000000000004">
      <c r="F804" s="96"/>
      <c r="G804" s="85"/>
      <c r="H804" s="104"/>
    </row>
    <row r="805" spans="6:8" x14ac:dyDescent="0.55000000000000004">
      <c r="F805" s="96"/>
      <c r="G805" s="85"/>
      <c r="H805" s="104"/>
    </row>
    <row r="806" spans="6:8" x14ac:dyDescent="0.55000000000000004">
      <c r="F806" s="96"/>
      <c r="G806" s="85"/>
      <c r="H806" s="104"/>
    </row>
    <row r="807" spans="6:8" x14ac:dyDescent="0.55000000000000004">
      <c r="F807" s="96"/>
      <c r="G807" s="85"/>
      <c r="H807" s="104"/>
    </row>
    <row r="808" spans="6:8" x14ac:dyDescent="0.55000000000000004">
      <c r="F808" s="96"/>
      <c r="G808" s="85"/>
      <c r="H808" s="104"/>
    </row>
    <row r="809" spans="6:8" x14ac:dyDescent="0.55000000000000004">
      <c r="F809" s="96"/>
      <c r="G809" s="85"/>
      <c r="H809" s="104"/>
    </row>
    <row r="810" spans="6:8" x14ac:dyDescent="0.55000000000000004">
      <c r="F810" s="96"/>
      <c r="G810" s="85"/>
      <c r="H810" s="104"/>
    </row>
    <row r="811" spans="6:8" x14ac:dyDescent="0.55000000000000004">
      <c r="F811" s="96"/>
      <c r="G811" s="85"/>
      <c r="H811" s="104"/>
    </row>
    <row r="812" spans="6:8" x14ac:dyDescent="0.55000000000000004">
      <c r="F812" s="96"/>
      <c r="G812" s="85"/>
      <c r="H812" s="104"/>
    </row>
    <row r="813" spans="6:8" x14ac:dyDescent="0.55000000000000004">
      <c r="F813" s="96"/>
      <c r="G813" s="85"/>
      <c r="H813" s="104"/>
    </row>
    <row r="814" spans="6:8" x14ac:dyDescent="0.55000000000000004">
      <c r="F814" s="96"/>
      <c r="G814" s="85"/>
      <c r="H814" s="104"/>
    </row>
    <row r="815" spans="6:8" x14ac:dyDescent="0.55000000000000004">
      <c r="F815" s="96"/>
      <c r="G815" s="85"/>
      <c r="H815" s="104"/>
    </row>
    <row r="816" spans="6:8" x14ac:dyDescent="0.55000000000000004">
      <c r="F816" s="96"/>
      <c r="G816" s="85"/>
      <c r="H816" s="104"/>
    </row>
    <row r="817" spans="6:8" x14ac:dyDescent="0.55000000000000004">
      <c r="F817" s="96"/>
      <c r="G817" s="85"/>
      <c r="H817" s="104"/>
    </row>
    <row r="818" spans="6:8" x14ac:dyDescent="0.55000000000000004">
      <c r="F818" s="96"/>
      <c r="G818" s="85"/>
      <c r="H818" s="104"/>
    </row>
    <row r="819" spans="6:8" x14ac:dyDescent="0.55000000000000004">
      <c r="F819" s="96"/>
      <c r="G819" s="85"/>
      <c r="H819" s="104"/>
    </row>
    <row r="820" spans="6:8" x14ac:dyDescent="0.55000000000000004">
      <c r="F820" s="96"/>
      <c r="G820" s="85"/>
      <c r="H820" s="104"/>
    </row>
    <row r="821" spans="6:8" x14ac:dyDescent="0.55000000000000004">
      <c r="F821" s="96"/>
      <c r="G821" s="85"/>
      <c r="H821" s="104"/>
    </row>
    <row r="822" spans="6:8" x14ac:dyDescent="0.55000000000000004">
      <c r="F822" s="96"/>
      <c r="G822" s="85"/>
      <c r="H822" s="104"/>
    </row>
    <row r="823" spans="6:8" x14ac:dyDescent="0.55000000000000004">
      <c r="F823" s="96"/>
      <c r="G823" s="85"/>
      <c r="H823" s="104"/>
    </row>
    <row r="824" spans="6:8" x14ac:dyDescent="0.55000000000000004">
      <c r="F824" s="96"/>
      <c r="G824" s="85"/>
      <c r="H824" s="104"/>
    </row>
    <row r="825" spans="6:8" x14ac:dyDescent="0.55000000000000004">
      <c r="F825" s="96"/>
      <c r="G825" s="85"/>
      <c r="H825" s="104"/>
    </row>
    <row r="826" spans="6:8" x14ac:dyDescent="0.55000000000000004">
      <c r="F826" s="96"/>
      <c r="G826" s="85"/>
      <c r="H826" s="104"/>
    </row>
    <row r="827" spans="6:8" x14ac:dyDescent="0.55000000000000004">
      <c r="F827" s="96"/>
      <c r="G827" s="85"/>
      <c r="H827" s="104"/>
    </row>
    <row r="828" spans="6:8" x14ac:dyDescent="0.55000000000000004">
      <c r="F828" s="96"/>
      <c r="G828" s="85"/>
      <c r="H828" s="104"/>
    </row>
    <row r="829" spans="6:8" x14ac:dyDescent="0.55000000000000004">
      <c r="F829" s="96"/>
      <c r="G829" s="85"/>
      <c r="H829" s="104"/>
    </row>
    <row r="830" spans="6:8" x14ac:dyDescent="0.55000000000000004">
      <c r="F830" s="96"/>
      <c r="G830" s="85"/>
      <c r="H830" s="104"/>
    </row>
    <row r="831" spans="6:8" x14ac:dyDescent="0.55000000000000004">
      <c r="F831" s="96"/>
      <c r="G831" s="85"/>
      <c r="H831" s="104"/>
    </row>
    <row r="832" spans="6:8" x14ac:dyDescent="0.55000000000000004">
      <c r="F832" s="96"/>
      <c r="G832" s="85"/>
      <c r="H832" s="104"/>
    </row>
    <row r="833" spans="6:8" x14ac:dyDescent="0.55000000000000004">
      <c r="F833" s="96"/>
      <c r="G833" s="85"/>
      <c r="H833" s="104"/>
    </row>
    <row r="834" spans="6:8" x14ac:dyDescent="0.55000000000000004">
      <c r="F834" s="96"/>
      <c r="G834" s="85"/>
      <c r="H834" s="104"/>
    </row>
    <row r="835" spans="6:8" x14ac:dyDescent="0.55000000000000004">
      <c r="F835" s="96"/>
      <c r="G835" s="85"/>
      <c r="H835" s="104"/>
    </row>
    <row r="836" spans="6:8" x14ac:dyDescent="0.55000000000000004">
      <c r="F836" s="96"/>
      <c r="G836" s="85"/>
      <c r="H836" s="104"/>
    </row>
    <row r="837" spans="6:8" x14ac:dyDescent="0.55000000000000004">
      <c r="F837" s="96"/>
      <c r="G837" s="85"/>
      <c r="H837" s="104"/>
    </row>
    <row r="838" spans="6:8" x14ac:dyDescent="0.55000000000000004">
      <c r="F838" s="96"/>
      <c r="G838" s="85"/>
      <c r="H838" s="104"/>
    </row>
    <row r="839" spans="6:8" x14ac:dyDescent="0.55000000000000004">
      <c r="F839" s="96"/>
      <c r="G839" s="85"/>
      <c r="H839" s="104"/>
    </row>
    <row r="840" spans="6:8" x14ac:dyDescent="0.55000000000000004">
      <c r="F840" s="96"/>
      <c r="G840" s="85"/>
      <c r="H840" s="104"/>
    </row>
    <row r="841" spans="6:8" x14ac:dyDescent="0.55000000000000004">
      <c r="F841" s="96"/>
      <c r="G841" s="85"/>
      <c r="H841" s="104"/>
    </row>
    <row r="842" spans="6:8" x14ac:dyDescent="0.55000000000000004">
      <c r="F842" s="96"/>
      <c r="G842" s="85"/>
      <c r="H842" s="104"/>
    </row>
    <row r="843" spans="6:8" x14ac:dyDescent="0.55000000000000004">
      <c r="F843" s="96"/>
      <c r="G843" s="85"/>
      <c r="H843" s="104"/>
    </row>
    <row r="844" spans="6:8" x14ac:dyDescent="0.55000000000000004">
      <c r="F844" s="96"/>
      <c r="G844" s="85"/>
      <c r="H844" s="104"/>
    </row>
    <row r="845" spans="6:8" x14ac:dyDescent="0.55000000000000004">
      <c r="F845" s="96"/>
      <c r="G845" s="85"/>
      <c r="H845" s="104"/>
    </row>
    <row r="846" spans="6:8" x14ac:dyDescent="0.55000000000000004">
      <c r="F846" s="96"/>
      <c r="G846" s="85"/>
      <c r="H846" s="104"/>
    </row>
    <row r="847" spans="6:8" x14ac:dyDescent="0.55000000000000004">
      <c r="F847" s="96"/>
      <c r="G847" s="85"/>
      <c r="H847" s="104"/>
    </row>
    <row r="848" spans="6:8" x14ac:dyDescent="0.55000000000000004">
      <c r="F848" s="96"/>
      <c r="G848" s="85"/>
      <c r="H848" s="104"/>
    </row>
    <row r="849" spans="6:8" x14ac:dyDescent="0.55000000000000004">
      <c r="F849" s="96"/>
      <c r="G849" s="85"/>
      <c r="H849" s="104"/>
    </row>
    <row r="850" spans="6:8" x14ac:dyDescent="0.55000000000000004">
      <c r="F850" s="96"/>
      <c r="G850" s="85"/>
      <c r="H850" s="104"/>
    </row>
    <row r="851" spans="6:8" x14ac:dyDescent="0.55000000000000004">
      <c r="F851" s="96"/>
      <c r="G851" s="85"/>
      <c r="H851" s="104"/>
    </row>
    <row r="852" spans="6:8" x14ac:dyDescent="0.55000000000000004">
      <c r="F852" s="96"/>
      <c r="G852" s="85"/>
      <c r="H852" s="104"/>
    </row>
    <row r="853" spans="6:8" x14ac:dyDescent="0.55000000000000004">
      <c r="F853" s="96"/>
      <c r="G853" s="85"/>
      <c r="H853" s="104"/>
    </row>
    <row r="854" spans="6:8" x14ac:dyDescent="0.55000000000000004">
      <c r="F854" s="96"/>
      <c r="G854" s="85"/>
      <c r="H854" s="104"/>
    </row>
    <row r="855" spans="6:8" x14ac:dyDescent="0.55000000000000004">
      <c r="F855" s="96"/>
      <c r="G855" s="85"/>
      <c r="H855" s="104"/>
    </row>
    <row r="856" spans="6:8" x14ac:dyDescent="0.55000000000000004">
      <c r="F856" s="96"/>
      <c r="G856" s="85"/>
      <c r="H856" s="104"/>
    </row>
    <row r="857" spans="6:8" x14ac:dyDescent="0.55000000000000004">
      <c r="F857" s="96"/>
      <c r="G857" s="85"/>
      <c r="H857" s="104"/>
    </row>
    <row r="858" spans="6:8" x14ac:dyDescent="0.55000000000000004">
      <c r="F858" s="96"/>
      <c r="G858" s="85"/>
      <c r="H858" s="104"/>
    </row>
    <row r="859" spans="6:8" x14ac:dyDescent="0.55000000000000004">
      <c r="F859" s="96"/>
      <c r="G859" s="85"/>
      <c r="H859" s="104"/>
    </row>
    <row r="860" spans="6:8" x14ac:dyDescent="0.55000000000000004">
      <c r="F860" s="96"/>
      <c r="G860" s="85"/>
      <c r="H860" s="104"/>
    </row>
    <row r="861" spans="6:8" x14ac:dyDescent="0.55000000000000004">
      <c r="F861" s="96"/>
      <c r="G861" s="85"/>
      <c r="H861" s="104"/>
    </row>
    <row r="862" spans="6:8" x14ac:dyDescent="0.55000000000000004">
      <c r="F862" s="96"/>
      <c r="G862" s="85"/>
      <c r="H862" s="104"/>
    </row>
    <row r="863" spans="6:8" x14ac:dyDescent="0.55000000000000004">
      <c r="F863" s="96"/>
      <c r="G863" s="85"/>
      <c r="H863" s="104"/>
    </row>
    <row r="864" spans="6:8" x14ac:dyDescent="0.55000000000000004">
      <c r="F864" s="96"/>
      <c r="G864" s="85"/>
      <c r="H864" s="104"/>
    </row>
    <row r="865" spans="6:8" x14ac:dyDescent="0.55000000000000004">
      <c r="F865" s="96"/>
      <c r="G865" s="85"/>
      <c r="H865" s="104"/>
    </row>
    <row r="866" spans="6:8" x14ac:dyDescent="0.55000000000000004">
      <c r="F866" s="96"/>
      <c r="G866" s="85"/>
      <c r="H866" s="104"/>
    </row>
    <row r="867" spans="6:8" x14ac:dyDescent="0.55000000000000004">
      <c r="F867" s="96"/>
      <c r="G867" s="85"/>
      <c r="H867" s="104"/>
    </row>
    <row r="868" spans="6:8" x14ac:dyDescent="0.55000000000000004">
      <c r="F868" s="96"/>
      <c r="G868" s="85"/>
      <c r="H868" s="104"/>
    </row>
    <row r="869" spans="6:8" x14ac:dyDescent="0.55000000000000004">
      <c r="F869" s="96"/>
      <c r="G869" s="85"/>
      <c r="H869" s="104"/>
    </row>
    <row r="870" spans="6:8" x14ac:dyDescent="0.55000000000000004">
      <c r="F870" s="96"/>
      <c r="G870" s="85"/>
      <c r="H870" s="104"/>
    </row>
    <row r="871" spans="6:8" x14ac:dyDescent="0.55000000000000004">
      <c r="F871" s="96"/>
      <c r="G871" s="85"/>
      <c r="H871" s="104"/>
    </row>
    <row r="872" spans="6:8" x14ac:dyDescent="0.55000000000000004">
      <c r="F872" s="96"/>
      <c r="G872" s="85"/>
      <c r="H872" s="104"/>
    </row>
    <row r="873" spans="6:8" x14ac:dyDescent="0.55000000000000004">
      <c r="F873" s="96"/>
      <c r="G873" s="85"/>
      <c r="H873" s="104"/>
    </row>
    <row r="874" spans="6:8" x14ac:dyDescent="0.55000000000000004">
      <c r="F874" s="96"/>
      <c r="G874" s="85"/>
      <c r="H874" s="104"/>
    </row>
    <row r="875" spans="6:8" x14ac:dyDescent="0.55000000000000004">
      <c r="F875" s="96"/>
      <c r="G875" s="85"/>
      <c r="H875" s="104"/>
    </row>
    <row r="876" spans="6:8" x14ac:dyDescent="0.55000000000000004">
      <c r="F876" s="96"/>
      <c r="G876" s="85"/>
      <c r="H876" s="104"/>
    </row>
    <row r="877" spans="6:8" x14ac:dyDescent="0.55000000000000004">
      <c r="F877" s="96"/>
      <c r="G877" s="85"/>
      <c r="H877" s="104"/>
    </row>
    <row r="878" spans="6:8" x14ac:dyDescent="0.55000000000000004">
      <c r="F878" s="96"/>
      <c r="G878" s="85"/>
      <c r="H878" s="104"/>
    </row>
    <row r="879" spans="6:8" x14ac:dyDescent="0.55000000000000004">
      <c r="F879" s="96"/>
      <c r="G879" s="85"/>
      <c r="H879" s="104"/>
    </row>
    <row r="880" spans="6:8" x14ac:dyDescent="0.55000000000000004">
      <c r="F880" s="96"/>
      <c r="G880" s="85"/>
      <c r="H880" s="104"/>
    </row>
    <row r="881" spans="6:8" x14ac:dyDescent="0.55000000000000004">
      <c r="F881" s="96"/>
      <c r="G881" s="85"/>
      <c r="H881" s="104"/>
    </row>
    <row r="882" spans="6:8" x14ac:dyDescent="0.55000000000000004">
      <c r="F882" s="96"/>
      <c r="G882" s="85"/>
      <c r="H882" s="104"/>
    </row>
    <row r="883" spans="6:8" x14ac:dyDescent="0.55000000000000004">
      <c r="F883" s="96"/>
      <c r="G883" s="85"/>
      <c r="H883" s="104"/>
    </row>
    <row r="884" spans="6:8" x14ac:dyDescent="0.55000000000000004">
      <c r="F884" s="96"/>
      <c r="G884" s="85"/>
      <c r="H884" s="104"/>
    </row>
    <row r="885" spans="6:8" x14ac:dyDescent="0.55000000000000004">
      <c r="F885" s="96"/>
      <c r="G885" s="85"/>
      <c r="H885" s="104"/>
    </row>
    <row r="886" spans="6:8" x14ac:dyDescent="0.55000000000000004">
      <c r="F886" s="96"/>
      <c r="G886" s="85"/>
      <c r="H886" s="104"/>
    </row>
    <row r="887" spans="6:8" x14ac:dyDescent="0.55000000000000004">
      <c r="F887" s="96"/>
      <c r="G887" s="85"/>
      <c r="H887" s="104"/>
    </row>
    <row r="888" spans="6:8" x14ac:dyDescent="0.55000000000000004">
      <c r="F888" s="96"/>
      <c r="G888" s="85"/>
      <c r="H888" s="104"/>
    </row>
    <row r="889" spans="6:8" x14ac:dyDescent="0.55000000000000004">
      <c r="F889" s="96"/>
      <c r="G889" s="85"/>
      <c r="H889" s="104"/>
    </row>
    <row r="890" spans="6:8" x14ac:dyDescent="0.55000000000000004">
      <c r="F890" s="96"/>
      <c r="G890" s="85"/>
      <c r="H890" s="104"/>
    </row>
    <row r="891" spans="6:8" x14ac:dyDescent="0.55000000000000004">
      <c r="F891" s="96"/>
      <c r="G891" s="85"/>
      <c r="H891" s="104"/>
    </row>
    <row r="892" spans="6:8" x14ac:dyDescent="0.55000000000000004">
      <c r="F892" s="96"/>
      <c r="G892" s="85"/>
      <c r="H892" s="104"/>
    </row>
    <row r="893" spans="6:8" x14ac:dyDescent="0.55000000000000004">
      <c r="F893" s="96"/>
      <c r="G893" s="85"/>
      <c r="H893" s="104"/>
    </row>
    <row r="894" spans="6:8" x14ac:dyDescent="0.55000000000000004">
      <c r="F894" s="96"/>
      <c r="G894" s="85"/>
      <c r="H894" s="104"/>
    </row>
    <row r="895" spans="6:8" x14ac:dyDescent="0.55000000000000004">
      <c r="F895" s="96"/>
      <c r="G895" s="85"/>
      <c r="H895" s="104"/>
    </row>
    <row r="896" spans="6:8" x14ac:dyDescent="0.55000000000000004">
      <c r="F896" s="96"/>
      <c r="G896" s="85"/>
      <c r="H896" s="104"/>
    </row>
    <row r="897" spans="6:8" x14ac:dyDescent="0.55000000000000004">
      <c r="F897" s="96"/>
      <c r="G897" s="85"/>
      <c r="H897" s="104"/>
    </row>
    <row r="898" spans="6:8" x14ac:dyDescent="0.55000000000000004">
      <c r="F898" s="96"/>
      <c r="G898" s="85"/>
      <c r="H898" s="104"/>
    </row>
    <row r="899" spans="6:8" x14ac:dyDescent="0.55000000000000004">
      <c r="F899" s="96"/>
      <c r="G899" s="85"/>
      <c r="H899" s="104"/>
    </row>
    <row r="900" spans="6:8" x14ac:dyDescent="0.55000000000000004">
      <c r="F900" s="96"/>
      <c r="G900" s="85"/>
      <c r="H900" s="104"/>
    </row>
    <row r="901" spans="6:8" x14ac:dyDescent="0.55000000000000004">
      <c r="F901" s="96"/>
      <c r="G901" s="85"/>
      <c r="H901" s="104"/>
    </row>
    <row r="902" spans="6:8" x14ac:dyDescent="0.55000000000000004">
      <c r="F902" s="96"/>
      <c r="G902" s="85"/>
      <c r="H902" s="104"/>
    </row>
    <row r="903" spans="6:8" x14ac:dyDescent="0.55000000000000004">
      <c r="F903" s="96"/>
      <c r="G903" s="85"/>
      <c r="H903" s="104"/>
    </row>
    <row r="904" spans="6:8" x14ac:dyDescent="0.55000000000000004">
      <c r="F904" s="96"/>
      <c r="G904" s="85"/>
      <c r="H904" s="104"/>
    </row>
    <row r="905" spans="6:8" x14ac:dyDescent="0.55000000000000004">
      <c r="F905" s="96"/>
      <c r="G905" s="85"/>
      <c r="H905" s="104"/>
    </row>
    <row r="906" spans="6:8" x14ac:dyDescent="0.55000000000000004">
      <c r="F906" s="96"/>
      <c r="G906" s="85"/>
      <c r="H906" s="104"/>
    </row>
    <row r="907" spans="6:8" x14ac:dyDescent="0.55000000000000004">
      <c r="F907" s="96"/>
      <c r="G907" s="85"/>
      <c r="H907" s="104"/>
    </row>
    <row r="908" spans="6:8" x14ac:dyDescent="0.55000000000000004">
      <c r="F908" s="96"/>
      <c r="G908" s="85"/>
      <c r="H908" s="104"/>
    </row>
    <row r="909" spans="6:8" x14ac:dyDescent="0.55000000000000004">
      <c r="F909" s="96"/>
      <c r="G909" s="85"/>
      <c r="H909" s="104"/>
    </row>
    <row r="910" spans="6:8" x14ac:dyDescent="0.55000000000000004">
      <c r="F910" s="96"/>
      <c r="G910" s="85"/>
      <c r="H910" s="104"/>
    </row>
    <row r="911" spans="6:8" x14ac:dyDescent="0.55000000000000004">
      <c r="F911" s="96"/>
      <c r="G911" s="85"/>
      <c r="H911" s="104"/>
    </row>
    <row r="912" spans="6:8" x14ac:dyDescent="0.55000000000000004">
      <c r="F912" s="96"/>
      <c r="G912" s="85"/>
      <c r="H912" s="104"/>
    </row>
    <row r="913" spans="6:8" x14ac:dyDescent="0.55000000000000004">
      <c r="F913" s="96"/>
      <c r="G913" s="85"/>
      <c r="H913" s="104"/>
    </row>
    <row r="914" spans="6:8" x14ac:dyDescent="0.55000000000000004">
      <c r="F914" s="96"/>
      <c r="G914" s="85"/>
      <c r="H914" s="104"/>
    </row>
    <row r="915" spans="6:8" x14ac:dyDescent="0.55000000000000004">
      <c r="F915" s="96"/>
      <c r="G915" s="85"/>
      <c r="H915" s="104"/>
    </row>
    <row r="916" spans="6:8" x14ac:dyDescent="0.55000000000000004">
      <c r="F916" s="96"/>
      <c r="G916" s="85"/>
      <c r="H916" s="104"/>
    </row>
    <row r="917" spans="6:8" x14ac:dyDescent="0.55000000000000004">
      <c r="F917" s="96"/>
      <c r="G917" s="85"/>
      <c r="H917" s="104"/>
    </row>
    <row r="918" spans="6:8" x14ac:dyDescent="0.55000000000000004">
      <c r="F918" s="96"/>
      <c r="G918" s="85"/>
      <c r="H918" s="104"/>
    </row>
    <row r="919" spans="6:8" x14ac:dyDescent="0.55000000000000004">
      <c r="F919" s="96"/>
      <c r="G919" s="85"/>
      <c r="H919" s="104"/>
    </row>
    <row r="920" spans="6:8" x14ac:dyDescent="0.55000000000000004">
      <c r="F920" s="96"/>
      <c r="G920" s="85"/>
      <c r="H920" s="104"/>
    </row>
    <row r="921" spans="6:8" x14ac:dyDescent="0.55000000000000004">
      <c r="F921" s="96"/>
      <c r="G921" s="85"/>
      <c r="H921" s="104"/>
    </row>
    <row r="922" spans="6:8" x14ac:dyDescent="0.55000000000000004">
      <c r="F922" s="96"/>
      <c r="G922" s="85"/>
      <c r="H922" s="104"/>
    </row>
    <row r="923" spans="6:8" x14ac:dyDescent="0.55000000000000004">
      <c r="F923" s="96"/>
      <c r="G923" s="85"/>
      <c r="H923" s="104"/>
    </row>
    <row r="924" spans="6:8" x14ac:dyDescent="0.55000000000000004">
      <c r="F924" s="96"/>
      <c r="G924" s="85"/>
      <c r="H924" s="104"/>
    </row>
    <row r="925" spans="6:8" x14ac:dyDescent="0.55000000000000004">
      <c r="F925" s="96"/>
      <c r="G925" s="85"/>
      <c r="H925" s="104"/>
    </row>
    <row r="926" spans="6:8" x14ac:dyDescent="0.55000000000000004">
      <c r="F926" s="96"/>
      <c r="G926" s="85"/>
      <c r="H926" s="104"/>
    </row>
    <row r="927" spans="6:8" x14ac:dyDescent="0.55000000000000004">
      <c r="F927" s="96"/>
      <c r="G927" s="85"/>
      <c r="H927" s="104"/>
    </row>
    <row r="928" spans="6:8" x14ac:dyDescent="0.55000000000000004">
      <c r="F928" s="96"/>
      <c r="G928" s="85"/>
      <c r="H928" s="104"/>
    </row>
    <row r="929" spans="6:8" x14ac:dyDescent="0.55000000000000004">
      <c r="F929" s="96"/>
      <c r="G929" s="85"/>
      <c r="H929" s="104"/>
    </row>
    <row r="930" spans="6:8" x14ac:dyDescent="0.55000000000000004">
      <c r="F930" s="96"/>
      <c r="G930" s="85"/>
      <c r="H930" s="104"/>
    </row>
    <row r="931" spans="6:8" x14ac:dyDescent="0.55000000000000004">
      <c r="F931" s="96"/>
      <c r="G931" s="85"/>
      <c r="H931" s="104"/>
    </row>
    <row r="932" spans="6:8" x14ac:dyDescent="0.55000000000000004">
      <c r="F932" s="96"/>
      <c r="G932" s="85"/>
      <c r="H932" s="104"/>
    </row>
    <row r="933" spans="6:8" x14ac:dyDescent="0.55000000000000004">
      <c r="F933" s="96"/>
      <c r="G933" s="85"/>
      <c r="H933" s="104"/>
    </row>
    <row r="934" spans="6:8" x14ac:dyDescent="0.55000000000000004">
      <c r="F934" s="96"/>
      <c r="G934" s="85"/>
      <c r="H934" s="104"/>
    </row>
    <row r="935" spans="6:8" x14ac:dyDescent="0.55000000000000004">
      <c r="F935" s="96"/>
      <c r="G935" s="85"/>
      <c r="H935" s="104"/>
    </row>
    <row r="936" spans="6:8" x14ac:dyDescent="0.55000000000000004">
      <c r="F936" s="96"/>
      <c r="G936" s="85"/>
      <c r="H936" s="104"/>
    </row>
    <row r="937" spans="6:8" x14ac:dyDescent="0.55000000000000004">
      <c r="F937" s="96"/>
      <c r="G937" s="85"/>
      <c r="H937" s="104"/>
    </row>
    <row r="938" spans="6:8" x14ac:dyDescent="0.55000000000000004">
      <c r="F938" s="96"/>
      <c r="G938" s="85"/>
      <c r="H938" s="104"/>
    </row>
    <row r="939" spans="6:8" x14ac:dyDescent="0.55000000000000004">
      <c r="F939" s="96"/>
      <c r="G939" s="85"/>
      <c r="H939" s="104"/>
    </row>
    <row r="940" spans="6:8" x14ac:dyDescent="0.55000000000000004">
      <c r="F940" s="96"/>
      <c r="G940" s="85"/>
      <c r="H940" s="104"/>
    </row>
    <row r="941" spans="6:8" x14ac:dyDescent="0.55000000000000004">
      <c r="F941" s="96"/>
      <c r="G941" s="85"/>
      <c r="H941" s="104"/>
    </row>
    <row r="942" spans="6:8" x14ac:dyDescent="0.55000000000000004">
      <c r="F942" s="96"/>
      <c r="G942" s="85"/>
      <c r="H942" s="104"/>
    </row>
    <row r="943" spans="6:8" x14ac:dyDescent="0.55000000000000004">
      <c r="F943" s="96"/>
      <c r="G943" s="85"/>
      <c r="H943" s="104"/>
    </row>
    <row r="944" spans="6:8" x14ac:dyDescent="0.55000000000000004">
      <c r="F944" s="96"/>
      <c r="G944" s="85"/>
      <c r="H944" s="104"/>
    </row>
    <row r="945" spans="6:8" x14ac:dyDescent="0.55000000000000004">
      <c r="F945" s="96"/>
      <c r="G945" s="85"/>
      <c r="H945" s="104"/>
    </row>
    <row r="946" spans="6:8" x14ac:dyDescent="0.55000000000000004">
      <c r="F946" s="96"/>
      <c r="G946" s="85"/>
      <c r="H946" s="104"/>
    </row>
    <row r="947" spans="6:8" x14ac:dyDescent="0.55000000000000004">
      <c r="F947" s="96"/>
      <c r="G947" s="85"/>
      <c r="H947" s="104"/>
    </row>
    <row r="948" spans="6:8" x14ac:dyDescent="0.55000000000000004">
      <c r="F948" s="96"/>
      <c r="G948" s="85"/>
      <c r="H948" s="104"/>
    </row>
    <row r="949" spans="6:8" x14ac:dyDescent="0.55000000000000004">
      <c r="F949" s="96"/>
      <c r="G949" s="85"/>
      <c r="H949" s="104"/>
    </row>
    <row r="950" spans="6:8" x14ac:dyDescent="0.55000000000000004">
      <c r="F950" s="96"/>
      <c r="G950" s="85"/>
      <c r="H950" s="104"/>
    </row>
    <row r="951" spans="6:8" x14ac:dyDescent="0.55000000000000004">
      <c r="F951" s="96"/>
      <c r="G951" s="85"/>
      <c r="H951" s="104"/>
    </row>
    <row r="952" spans="6:8" x14ac:dyDescent="0.55000000000000004">
      <c r="F952" s="96"/>
      <c r="G952" s="85"/>
      <c r="H952" s="104"/>
    </row>
    <row r="953" spans="6:8" x14ac:dyDescent="0.55000000000000004">
      <c r="F953" s="96"/>
      <c r="G953" s="85"/>
      <c r="H953" s="104"/>
    </row>
    <row r="954" spans="6:8" x14ac:dyDescent="0.55000000000000004">
      <c r="F954" s="96"/>
      <c r="G954" s="85"/>
      <c r="H954" s="104"/>
    </row>
    <row r="955" spans="6:8" x14ac:dyDescent="0.55000000000000004">
      <c r="F955" s="96"/>
      <c r="G955" s="85"/>
      <c r="H955" s="104"/>
    </row>
    <row r="956" spans="6:8" x14ac:dyDescent="0.55000000000000004">
      <c r="F956" s="96"/>
      <c r="G956" s="85"/>
      <c r="H956" s="104"/>
    </row>
    <row r="957" spans="6:8" x14ac:dyDescent="0.55000000000000004">
      <c r="F957" s="96"/>
      <c r="G957" s="85"/>
      <c r="H957" s="104"/>
    </row>
    <row r="958" spans="6:8" x14ac:dyDescent="0.55000000000000004">
      <c r="F958" s="96"/>
      <c r="G958" s="85"/>
      <c r="H958" s="104"/>
    </row>
    <row r="959" spans="6:8" x14ac:dyDescent="0.55000000000000004">
      <c r="F959" s="96"/>
      <c r="G959" s="85"/>
      <c r="H959" s="104"/>
    </row>
    <row r="960" spans="6:8" x14ac:dyDescent="0.55000000000000004">
      <c r="F960" s="96"/>
      <c r="G960" s="85"/>
      <c r="H960" s="104"/>
    </row>
    <row r="961" spans="6:8" x14ac:dyDescent="0.55000000000000004">
      <c r="F961" s="96"/>
      <c r="G961" s="85"/>
      <c r="H961" s="104"/>
    </row>
    <row r="962" spans="6:8" x14ac:dyDescent="0.55000000000000004">
      <c r="F962" s="96"/>
      <c r="G962" s="85"/>
      <c r="H962" s="104"/>
    </row>
    <row r="963" spans="6:8" x14ac:dyDescent="0.55000000000000004">
      <c r="F963" s="96"/>
      <c r="G963" s="85"/>
      <c r="H963" s="104"/>
    </row>
    <row r="964" spans="6:8" x14ac:dyDescent="0.55000000000000004">
      <c r="F964" s="96"/>
      <c r="G964" s="85"/>
      <c r="H964" s="104"/>
    </row>
    <row r="965" spans="6:8" x14ac:dyDescent="0.55000000000000004">
      <c r="F965" s="96"/>
      <c r="G965" s="85"/>
      <c r="H965" s="104"/>
    </row>
    <row r="966" spans="6:8" x14ac:dyDescent="0.55000000000000004">
      <c r="F966" s="96"/>
      <c r="G966" s="85"/>
      <c r="H966" s="104"/>
    </row>
    <row r="967" spans="6:8" x14ac:dyDescent="0.55000000000000004">
      <c r="F967" s="96"/>
      <c r="G967" s="85"/>
      <c r="H967" s="104"/>
    </row>
    <row r="968" spans="6:8" x14ac:dyDescent="0.55000000000000004">
      <c r="F968" s="96"/>
      <c r="G968" s="85"/>
      <c r="H968" s="104"/>
    </row>
    <row r="969" spans="6:8" x14ac:dyDescent="0.55000000000000004">
      <c r="F969" s="96"/>
      <c r="G969" s="85"/>
      <c r="H969" s="104"/>
    </row>
    <row r="970" spans="6:8" x14ac:dyDescent="0.55000000000000004">
      <c r="F970" s="96"/>
      <c r="G970" s="85"/>
      <c r="H970" s="104"/>
    </row>
    <row r="971" spans="6:8" x14ac:dyDescent="0.55000000000000004">
      <c r="F971" s="96"/>
      <c r="G971" s="85"/>
      <c r="H971" s="104"/>
    </row>
    <row r="972" spans="6:8" x14ac:dyDescent="0.55000000000000004">
      <c r="F972" s="96"/>
      <c r="G972" s="85"/>
      <c r="H972" s="104"/>
    </row>
    <row r="973" spans="6:8" x14ac:dyDescent="0.55000000000000004">
      <c r="F973" s="96"/>
      <c r="G973" s="85"/>
      <c r="H973" s="104"/>
    </row>
    <row r="974" spans="6:8" x14ac:dyDescent="0.55000000000000004">
      <c r="F974" s="96"/>
      <c r="G974" s="85"/>
      <c r="H974" s="104"/>
    </row>
    <row r="975" spans="6:8" x14ac:dyDescent="0.55000000000000004">
      <c r="F975" s="96"/>
      <c r="G975" s="85"/>
      <c r="H975" s="104"/>
    </row>
    <row r="976" spans="6:8" x14ac:dyDescent="0.55000000000000004">
      <c r="F976" s="96"/>
      <c r="G976" s="85"/>
      <c r="H976" s="104"/>
    </row>
    <row r="977" spans="6:8" x14ac:dyDescent="0.55000000000000004">
      <c r="F977" s="96"/>
      <c r="G977" s="85"/>
      <c r="H977" s="104"/>
    </row>
    <row r="978" spans="6:8" x14ac:dyDescent="0.55000000000000004">
      <c r="F978" s="96"/>
      <c r="G978" s="85"/>
      <c r="H978" s="104"/>
    </row>
    <row r="979" spans="6:8" x14ac:dyDescent="0.55000000000000004">
      <c r="F979" s="96"/>
      <c r="G979" s="85"/>
      <c r="H979" s="104"/>
    </row>
    <row r="980" spans="6:8" x14ac:dyDescent="0.55000000000000004">
      <c r="F980" s="96"/>
      <c r="G980" s="85"/>
      <c r="H980" s="104"/>
    </row>
    <row r="981" spans="6:8" x14ac:dyDescent="0.55000000000000004">
      <c r="F981" s="96"/>
      <c r="G981" s="85"/>
      <c r="H981" s="104"/>
    </row>
    <row r="982" spans="6:8" x14ac:dyDescent="0.55000000000000004">
      <c r="F982" s="96"/>
      <c r="G982" s="85"/>
      <c r="H982" s="104"/>
    </row>
    <row r="983" spans="6:8" x14ac:dyDescent="0.55000000000000004">
      <c r="F983" s="96"/>
      <c r="G983" s="85"/>
      <c r="H983" s="104"/>
    </row>
    <row r="984" spans="6:8" x14ac:dyDescent="0.55000000000000004">
      <c r="F984" s="96"/>
      <c r="G984" s="85"/>
      <c r="H984" s="104"/>
    </row>
    <row r="985" spans="6:8" x14ac:dyDescent="0.55000000000000004">
      <c r="F985" s="96"/>
      <c r="G985" s="85"/>
      <c r="H985" s="104"/>
    </row>
    <row r="986" spans="6:8" x14ac:dyDescent="0.55000000000000004">
      <c r="F986" s="96"/>
      <c r="G986" s="85"/>
      <c r="H986" s="104"/>
    </row>
    <row r="987" spans="6:8" x14ac:dyDescent="0.55000000000000004">
      <c r="F987" s="96"/>
      <c r="G987" s="85"/>
      <c r="H987" s="104"/>
    </row>
    <row r="988" spans="6:8" x14ac:dyDescent="0.55000000000000004">
      <c r="F988" s="96"/>
      <c r="G988" s="85"/>
      <c r="H988" s="104"/>
    </row>
    <row r="989" spans="6:8" x14ac:dyDescent="0.55000000000000004">
      <c r="F989" s="96"/>
      <c r="G989" s="85"/>
      <c r="H989" s="104"/>
    </row>
    <row r="990" spans="6:8" x14ac:dyDescent="0.55000000000000004">
      <c r="F990" s="96"/>
      <c r="G990" s="85"/>
      <c r="H990" s="104"/>
    </row>
    <row r="991" spans="6:8" x14ac:dyDescent="0.55000000000000004">
      <c r="F991" s="96"/>
      <c r="G991" s="85"/>
      <c r="H991" s="104"/>
    </row>
    <row r="992" spans="6:8" x14ac:dyDescent="0.55000000000000004">
      <c r="F992" s="96"/>
      <c r="G992" s="85"/>
      <c r="H992" s="104"/>
    </row>
    <row r="993" spans="6:8" x14ac:dyDescent="0.55000000000000004">
      <c r="F993" s="96"/>
      <c r="G993" s="85"/>
      <c r="H993" s="104"/>
    </row>
    <row r="994" spans="6:8" x14ac:dyDescent="0.55000000000000004">
      <c r="F994" s="96"/>
      <c r="G994" s="85"/>
      <c r="H994" s="104"/>
    </row>
    <row r="995" spans="6:8" x14ac:dyDescent="0.55000000000000004">
      <c r="F995" s="96"/>
      <c r="G995" s="85"/>
      <c r="H995" s="104"/>
    </row>
    <row r="996" spans="6:8" x14ac:dyDescent="0.55000000000000004">
      <c r="F996" s="96"/>
      <c r="G996" s="85"/>
      <c r="H996" s="104"/>
    </row>
    <row r="997" spans="6:8" x14ac:dyDescent="0.55000000000000004">
      <c r="F997" s="96"/>
      <c r="G997" s="85"/>
      <c r="H997" s="104"/>
    </row>
    <row r="998" spans="6:8" x14ac:dyDescent="0.55000000000000004">
      <c r="F998" s="96"/>
      <c r="G998" s="85"/>
      <c r="H998" s="104"/>
    </row>
    <row r="999" spans="6:8" x14ac:dyDescent="0.55000000000000004">
      <c r="F999" s="96"/>
      <c r="G999" s="85"/>
      <c r="H999" s="104"/>
    </row>
    <row r="1000" spans="6:8" x14ac:dyDescent="0.55000000000000004">
      <c r="F1000" s="96"/>
      <c r="G1000" s="85"/>
      <c r="H1000" s="104"/>
    </row>
    <row r="1001" spans="6:8" x14ac:dyDescent="0.55000000000000004">
      <c r="F1001" s="96"/>
      <c r="G1001" s="85"/>
      <c r="H1001" s="104"/>
    </row>
    <row r="1002" spans="6:8" x14ac:dyDescent="0.55000000000000004">
      <c r="F1002" s="96"/>
      <c r="G1002" s="85"/>
      <c r="H1002" s="104"/>
    </row>
    <row r="1003" spans="6:8" x14ac:dyDescent="0.55000000000000004">
      <c r="F1003" s="96"/>
      <c r="G1003" s="85"/>
      <c r="H1003" s="104"/>
    </row>
    <row r="1004" spans="6:8" x14ac:dyDescent="0.55000000000000004">
      <c r="F1004" s="96"/>
      <c r="G1004" s="85"/>
      <c r="H1004" s="104"/>
    </row>
    <row r="1005" spans="6:8" x14ac:dyDescent="0.55000000000000004">
      <c r="F1005" s="96"/>
      <c r="G1005" s="85"/>
      <c r="H1005" s="104"/>
    </row>
    <row r="1006" spans="6:8" x14ac:dyDescent="0.55000000000000004">
      <c r="F1006" s="96"/>
      <c r="G1006" s="85"/>
      <c r="H1006" s="104"/>
    </row>
    <row r="1007" spans="6:8" x14ac:dyDescent="0.55000000000000004">
      <c r="F1007" s="96"/>
      <c r="G1007" s="85"/>
      <c r="H1007" s="104"/>
    </row>
    <row r="1008" spans="6:8" x14ac:dyDescent="0.55000000000000004">
      <c r="F1008" s="96"/>
      <c r="G1008" s="85"/>
      <c r="H1008" s="104"/>
    </row>
    <row r="1009" spans="6:8" x14ac:dyDescent="0.55000000000000004">
      <c r="F1009" s="96"/>
      <c r="G1009" s="85"/>
      <c r="H1009" s="104"/>
    </row>
    <row r="1010" spans="6:8" x14ac:dyDescent="0.55000000000000004">
      <c r="F1010" s="96"/>
      <c r="G1010" s="85"/>
      <c r="H1010" s="104"/>
    </row>
    <row r="1011" spans="6:8" x14ac:dyDescent="0.55000000000000004">
      <c r="F1011" s="96"/>
      <c r="G1011" s="85"/>
      <c r="H1011" s="104"/>
    </row>
    <row r="1012" spans="6:8" x14ac:dyDescent="0.55000000000000004">
      <c r="F1012" s="96"/>
      <c r="G1012" s="85"/>
      <c r="H1012" s="104"/>
    </row>
    <row r="1013" spans="6:8" x14ac:dyDescent="0.55000000000000004">
      <c r="F1013" s="96"/>
      <c r="G1013" s="85"/>
      <c r="H1013" s="104"/>
    </row>
    <row r="1014" spans="6:8" x14ac:dyDescent="0.55000000000000004">
      <c r="F1014" s="96"/>
      <c r="G1014" s="85"/>
      <c r="H1014" s="104"/>
    </row>
    <row r="1015" spans="6:8" x14ac:dyDescent="0.55000000000000004">
      <c r="F1015" s="96"/>
      <c r="G1015" s="85"/>
      <c r="H1015" s="104"/>
    </row>
    <row r="1016" spans="6:8" x14ac:dyDescent="0.55000000000000004">
      <c r="F1016" s="96"/>
      <c r="G1016" s="85"/>
      <c r="H1016" s="104"/>
    </row>
    <row r="1017" spans="6:8" x14ac:dyDescent="0.55000000000000004">
      <c r="F1017" s="96"/>
      <c r="G1017" s="85"/>
      <c r="H1017" s="104"/>
    </row>
    <row r="1018" spans="6:8" x14ac:dyDescent="0.55000000000000004">
      <c r="F1018" s="96"/>
      <c r="G1018" s="85"/>
      <c r="H1018" s="104"/>
    </row>
    <row r="1019" spans="6:8" x14ac:dyDescent="0.55000000000000004">
      <c r="F1019" s="96"/>
      <c r="G1019" s="85"/>
      <c r="H1019" s="104"/>
    </row>
    <row r="1020" spans="6:8" x14ac:dyDescent="0.55000000000000004">
      <c r="F1020" s="96"/>
      <c r="G1020" s="85"/>
      <c r="H1020" s="104"/>
    </row>
    <row r="1021" spans="6:8" x14ac:dyDescent="0.55000000000000004">
      <c r="F1021" s="96"/>
      <c r="G1021" s="85"/>
      <c r="H1021" s="104"/>
    </row>
    <row r="1022" spans="6:8" x14ac:dyDescent="0.55000000000000004">
      <c r="F1022" s="96"/>
      <c r="G1022" s="85"/>
      <c r="H1022" s="104"/>
    </row>
    <row r="1023" spans="6:8" x14ac:dyDescent="0.55000000000000004">
      <c r="F1023" s="96"/>
      <c r="G1023" s="85"/>
      <c r="H1023" s="104"/>
    </row>
    <row r="1024" spans="6:8" x14ac:dyDescent="0.55000000000000004">
      <c r="F1024" s="96"/>
      <c r="G1024" s="85"/>
      <c r="H1024" s="104"/>
    </row>
    <row r="1025" spans="6:8" x14ac:dyDescent="0.55000000000000004">
      <c r="F1025" s="96"/>
      <c r="G1025" s="85"/>
      <c r="H1025" s="104"/>
    </row>
    <row r="1026" spans="6:8" x14ac:dyDescent="0.55000000000000004">
      <c r="F1026" s="96"/>
      <c r="G1026" s="85"/>
      <c r="H1026" s="104"/>
    </row>
    <row r="1027" spans="6:8" x14ac:dyDescent="0.55000000000000004">
      <c r="F1027" s="96"/>
      <c r="G1027" s="85"/>
      <c r="H1027" s="104"/>
    </row>
    <row r="1028" spans="6:8" x14ac:dyDescent="0.55000000000000004">
      <c r="F1028" s="96"/>
      <c r="G1028" s="85"/>
      <c r="H1028" s="104"/>
    </row>
    <row r="1029" spans="6:8" x14ac:dyDescent="0.55000000000000004">
      <c r="F1029" s="96"/>
      <c r="G1029" s="85"/>
      <c r="H1029" s="104"/>
    </row>
    <row r="1030" spans="6:8" x14ac:dyDescent="0.55000000000000004">
      <c r="F1030" s="96"/>
      <c r="G1030" s="85"/>
      <c r="H1030" s="104"/>
    </row>
    <row r="1031" spans="6:8" x14ac:dyDescent="0.55000000000000004">
      <c r="F1031" s="96"/>
      <c r="G1031" s="85"/>
      <c r="H1031" s="104"/>
    </row>
    <row r="1032" spans="6:8" x14ac:dyDescent="0.55000000000000004">
      <c r="F1032" s="96"/>
      <c r="G1032" s="85"/>
      <c r="H1032" s="104"/>
    </row>
    <row r="1033" spans="6:8" x14ac:dyDescent="0.55000000000000004">
      <c r="F1033" s="96"/>
      <c r="G1033" s="85"/>
      <c r="H1033" s="104"/>
    </row>
    <row r="1034" spans="6:8" x14ac:dyDescent="0.55000000000000004">
      <c r="F1034" s="96"/>
      <c r="G1034" s="85"/>
      <c r="H1034" s="104"/>
    </row>
    <row r="1035" spans="6:8" x14ac:dyDescent="0.55000000000000004">
      <c r="F1035" s="96"/>
      <c r="G1035" s="85"/>
      <c r="H1035" s="104"/>
    </row>
    <row r="1036" spans="6:8" x14ac:dyDescent="0.55000000000000004">
      <c r="F1036" s="96"/>
      <c r="G1036" s="85"/>
      <c r="H1036" s="104"/>
    </row>
    <row r="1037" spans="6:8" x14ac:dyDescent="0.55000000000000004">
      <c r="F1037" s="96"/>
      <c r="G1037" s="85"/>
      <c r="H1037" s="104"/>
    </row>
    <row r="1038" spans="6:8" x14ac:dyDescent="0.55000000000000004">
      <c r="F1038" s="96"/>
      <c r="G1038" s="85"/>
      <c r="H1038" s="104"/>
    </row>
    <row r="1039" spans="6:8" x14ac:dyDescent="0.55000000000000004">
      <c r="F1039" s="96"/>
      <c r="G1039" s="85"/>
      <c r="H1039" s="104"/>
    </row>
    <row r="1040" spans="6:8" x14ac:dyDescent="0.55000000000000004">
      <c r="F1040" s="96"/>
      <c r="G1040" s="85"/>
      <c r="H1040" s="104"/>
    </row>
    <row r="1041" spans="6:8" x14ac:dyDescent="0.55000000000000004">
      <c r="F1041" s="96"/>
      <c r="G1041" s="85"/>
      <c r="H1041" s="104"/>
    </row>
    <row r="1042" spans="6:8" x14ac:dyDescent="0.55000000000000004">
      <c r="F1042" s="96"/>
      <c r="G1042" s="85"/>
      <c r="H1042" s="104"/>
    </row>
    <row r="1043" spans="6:8" x14ac:dyDescent="0.55000000000000004">
      <c r="F1043" s="96"/>
      <c r="G1043" s="85"/>
      <c r="H1043" s="104"/>
    </row>
    <row r="1044" spans="6:8" x14ac:dyDescent="0.55000000000000004">
      <c r="F1044" s="96"/>
      <c r="G1044" s="85"/>
      <c r="H1044" s="104"/>
    </row>
    <row r="1045" spans="6:8" x14ac:dyDescent="0.55000000000000004">
      <c r="F1045" s="96"/>
      <c r="G1045" s="85"/>
      <c r="H1045" s="104"/>
    </row>
    <row r="1046" spans="6:8" x14ac:dyDescent="0.55000000000000004">
      <c r="F1046" s="96"/>
      <c r="G1046" s="85"/>
      <c r="H1046" s="104"/>
    </row>
    <row r="1047" spans="6:8" x14ac:dyDescent="0.55000000000000004">
      <c r="F1047" s="96"/>
      <c r="G1047" s="85"/>
      <c r="H1047" s="104"/>
    </row>
    <row r="1048" spans="6:8" x14ac:dyDescent="0.55000000000000004">
      <c r="F1048" s="96"/>
      <c r="G1048" s="85"/>
      <c r="H1048" s="104"/>
    </row>
    <row r="1049" spans="6:8" x14ac:dyDescent="0.55000000000000004">
      <c r="F1049" s="96"/>
      <c r="G1049" s="85"/>
      <c r="H1049" s="104"/>
    </row>
    <row r="1050" spans="6:8" x14ac:dyDescent="0.55000000000000004">
      <c r="F1050" s="96"/>
      <c r="G1050" s="85"/>
      <c r="H1050" s="104"/>
    </row>
    <row r="1051" spans="6:8" x14ac:dyDescent="0.55000000000000004">
      <c r="F1051" s="96"/>
      <c r="G1051" s="85"/>
      <c r="H1051" s="104"/>
    </row>
    <row r="1052" spans="6:8" x14ac:dyDescent="0.55000000000000004">
      <c r="F1052" s="96"/>
      <c r="G1052" s="85"/>
      <c r="H1052" s="104"/>
    </row>
    <row r="1053" spans="6:8" x14ac:dyDescent="0.55000000000000004">
      <c r="F1053" s="96"/>
      <c r="G1053" s="85"/>
      <c r="H1053" s="104"/>
    </row>
    <row r="1054" spans="6:8" x14ac:dyDescent="0.55000000000000004">
      <c r="F1054" s="96"/>
      <c r="G1054" s="85"/>
      <c r="H1054" s="104"/>
    </row>
    <row r="1055" spans="6:8" x14ac:dyDescent="0.55000000000000004">
      <c r="F1055" s="96"/>
      <c r="G1055" s="85"/>
      <c r="H1055" s="104"/>
    </row>
    <row r="1056" spans="6:8" x14ac:dyDescent="0.55000000000000004">
      <c r="F1056" s="96"/>
      <c r="G1056" s="85"/>
      <c r="H1056" s="104"/>
    </row>
    <row r="1057" spans="6:8" x14ac:dyDescent="0.55000000000000004">
      <c r="F1057" s="96"/>
      <c r="G1057" s="85"/>
      <c r="H1057" s="104"/>
    </row>
    <row r="1058" spans="6:8" x14ac:dyDescent="0.55000000000000004">
      <c r="F1058" s="96"/>
      <c r="G1058" s="85"/>
      <c r="H1058" s="104"/>
    </row>
    <row r="1059" spans="6:8" x14ac:dyDescent="0.55000000000000004">
      <c r="F1059" s="96"/>
      <c r="G1059" s="85"/>
      <c r="H1059" s="104"/>
    </row>
    <row r="1060" spans="6:8" x14ac:dyDescent="0.55000000000000004">
      <c r="F1060" s="96"/>
      <c r="G1060" s="85"/>
      <c r="H1060" s="104"/>
    </row>
    <row r="1061" spans="6:8" x14ac:dyDescent="0.55000000000000004">
      <c r="F1061" s="96"/>
      <c r="G1061" s="85"/>
      <c r="H1061" s="104"/>
    </row>
    <row r="1062" spans="6:8" x14ac:dyDescent="0.55000000000000004">
      <c r="F1062" s="96"/>
      <c r="G1062" s="85"/>
      <c r="H1062" s="104"/>
    </row>
    <row r="1063" spans="6:8" x14ac:dyDescent="0.55000000000000004">
      <c r="F1063" s="96"/>
      <c r="G1063" s="85"/>
      <c r="H1063" s="104"/>
    </row>
    <row r="1064" spans="6:8" x14ac:dyDescent="0.55000000000000004">
      <c r="F1064" s="96"/>
      <c r="G1064" s="85"/>
      <c r="H1064" s="104"/>
    </row>
    <row r="1065" spans="6:8" x14ac:dyDescent="0.55000000000000004">
      <c r="F1065" s="96"/>
      <c r="G1065" s="85"/>
      <c r="H1065" s="104"/>
    </row>
    <row r="1066" spans="6:8" x14ac:dyDescent="0.55000000000000004">
      <c r="F1066" s="96"/>
      <c r="G1066" s="85"/>
      <c r="H1066" s="104"/>
    </row>
    <row r="1067" spans="6:8" x14ac:dyDescent="0.55000000000000004">
      <c r="F1067" s="96"/>
      <c r="G1067" s="85"/>
      <c r="H1067" s="104"/>
    </row>
    <row r="1068" spans="6:8" x14ac:dyDescent="0.55000000000000004">
      <c r="F1068" s="96"/>
      <c r="G1068" s="85"/>
      <c r="H1068" s="104"/>
    </row>
    <row r="1069" spans="6:8" x14ac:dyDescent="0.55000000000000004">
      <c r="F1069" s="96"/>
      <c r="G1069" s="85"/>
      <c r="H1069" s="104"/>
    </row>
    <row r="1070" spans="6:8" x14ac:dyDescent="0.55000000000000004">
      <c r="F1070" s="96"/>
      <c r="G1070" s="85"/>
      <c r="H1070" s="104"/>
    </row>
    <row r="1071" spans="6:8" x14ac:dyDescent="0.55000000000000004">
      <c r="F1071" s="96"/>
      <c r="G1071" s="85"/>
      <c r="H1071" s="104"/>
    </row>
    <row r="1072" spans="6:8" x14ac:dyDescent="0.55000000000000004">
      <c r="F1072" s="96"/>
      <c r="G1072" s="85"/>
      <c r="H1072" s="104"/>
    </row>
    <row r="1073" spans="6:8" x14ac:dyDescent="0.55000000000000004">
      <c r="F1073" s="96"/>
      <c r="G1073" s="85"/>
      <c r="H1073" s="104"/>
    </row>
    <row r="1074" spans="6:8" x14ac:dyDescent="0.55000000000000004">
      <c r="F1074" s="96"/>
      <c r="G1074" s="85"/>
      <c r="H1074" s="104"/>
    </row>
    <row r="1075" spans="6:8" x14ac:dyDescent="0.55000000000000004">
      <c r="F1075" s="96"/>
      <c r="G1075" s="85"/>
      <c r="H1075" s="104"/>
    </row>
    <row r="1076" spans="6:8" x14ac:dyDescent="0.55000000000000004">
      <c r="F1076" s="96"/>
      <c r="G1076" s="85"/>
      <c r="H1076" s="104"/>
    </row>
    <row r="1077" spans="6:8" x14ac:dyDescent="0.55000000000000004">
      <c r="F1077" s="96"/>
      <c r="G1077" s="85"/>
      <c r="H1077" s="104"/>
    </row>
    <row r="1078" spans="6:8" x14ac:dyDescent="0.55000000000000004">
      <c r="F1078" s="96"/>
      <c r="G1078" s="85"/>
      <c r="H1078" s="104"/>
    </row>
    <row r="1079" spans="6:8" x14ac:dyDescent="0.55000000000000004">
      <c r="F1079" s="96"/>
      <c r="G1079" s="85"/>
      <c r="H1079" s="104"/>
    </row>
    <row r="1080" spans="6:8" x14ac:dyDescent="0.55000000000000004">
      <c r="F1080" s="96"/>
      <c r="G1080" s="85"/>
      <c r="H1080" s="104"/>
    </row>
    <row r="1081" spans="6:8" x14ac:dyDescent="0.55000000000000004">
      <c r="F1081" s="96"/>
      <c r="G1081" s="85"/>
      <c r="H1081" s="104"/>
    </row>
    <row r="1082" spans="6:8" x14ac:dyDescent="0.55000000000000004">
      <c r="F1082" s="96"/>
      <c r="G1082" s="85"/>
      <c r="H1082" s="104"/>
    </row>
    <row r="1083" spans="6:8" x14ac:dyDescent="0.55000000000000004">
      <c r="F1083" s="96"/>
      <c r="G1083" s="85"/>
      <c r="H1083" s="104"/>
    </row>
    <row r="1084" spans="6:8" x14ac:dyDescent="0.55000000000000004">
      <c r="F1084" s="96"/>
      <c r="G1084" s="85"/>
      <c r="H1084" s="104"/>
    </row>
    <row r="1085" spans="6:8" x14ac:dyDescent="0.55000000000000004">
      <c r="F1085" s="96"/>
      <c r="G1085" s="85"/>
      <c r="H1085" s="104"/>
    </row>
    <row r="1086" spans="6:8" x14ac:dyDescent="0.55000000000000004">
      <c r="F1086" s="96"/>
      <c r="G1086" s="85"/>
      <c r="H1086" s="104"/>
    </row>
    <row r="1087" spans="6:8" x14ac:dyDescent="0.55000000000000004">
      <c r="F1087" s="96"/>
      <c r="G1087" s="85"/>
      <c r="H1087" s="104"/>
    </row>
    <row r="1088" spans="6:8" x14ac:dyDescent="0.55000000000000004">
      <c r="F1088" s="96"/>
      <c r="G1088" s="85"/>
      <c r="H1088" s="104"/>
    </row>
    <row r="1089" spans="6:8" x14ac:dyDescent="0.55000000000000004">
      <c r="F1089" s="96"/>
      <c r="G1089" s="85"/>
      <c r="H1089" s="104"/>
    </row>
    <row r="1090" spans="6:8" x14ac:dyDescent="0.55000000000000004">
      <c r="F1090" s="96"/>
      <c r="G1090" s="85"/>
      <c r="H1090" s="104"/>
    </row>
    <row r="1091" spans="6:8" x14ac:dyDescent="0.55000000000000004">
      <c r="F1091" s="96"/>
      <c r="G1091" s="85"/>
      <c r="H1091" s="104"/>
    </row>
    <row r="1092" spans="6:8" x14ac:dyDescent="0.55000000000000004">
      <c r="F1092" s="96"/>
      <c r="G1092" s="85"/>
      <c r="H1092" s="104"/>
    </row>
    <row r="1093" spans="6:8" x14ac:dyDescent="0.55000000000000004">
      <c r="F1093" s="96"/>
      <c r="G1093" s="85"/>
      <c r="H1093" s="104"/>
    </row>
    <row r="1094" spans="6:8" x14ac:dyDescent="0.55000000000000004">
      <c r="F1094" s="96"/>
      <c r="G1094" s="85"/>
      <c r="H1094" s="104"/>
    </row>
    <row r="1095" spans="6:8" x14ac:dyDescent="0.55000000000000004">
      <c r="F1095" s="96"/>
      <c r="G1095" s="85"/>
      <c r="H1095" s="104"/>
    </row>
    <row r="1096" spans="6:8" x14ac:dyDescent="0.55000000000000004">
      <c r="F1096" s="96"/>
      <c r="G1096" s="85"/>
      <c r="H1096" s="104"/>
    </row>
    <row r="1097" spans="6:8" x14ac:dyDescent="0.55000000000000004">
      <c r="F1097" s="96"/>
      <c r="G1097" s="85"/>
      <c r="H1097" s="104"/>
    </row>
    <row r="1098" spans="6:8" x14ac:dyDescent="0.55000000000000004">
      <c r="F1098" s="96"/>
      <c r="G1098" s="85"/>
      <c r="H1098" s="104"/>
    </row>
    <row r="1099" spans="6:8" x14ac:dyDescent="0.55000000000000004">
      <c r="F1099" s="96"/>
      <c r="G1099" s="85"/>
      <c r="H1099" s="104"/>
    </row>
    <row r="1100" spans="6:8" x14ac:dyDescent="0.55000000000000004">
      <c r="F1100" s="96"/>
      <c r="G1100" s="85"/>
      <c r="H1100" s="104"/>
    </row>
    <row r="1101" spans="6:8" x14ac:dyDescent="0.55000000000000004">
      <c r="F1101" s="96"/>
      <c r="G1101" s="85"/>
      <c r="H1101" s="104"/>
    </row>
    <row r="1102" spans="6:8" x14ac:dyDescent="0.55000000000000004">
      <c r="F1102" s="96"/>
      <c r="G1102" s="85"/>
      <c r="H1102" s="104"/>
    </row>
    <row r="1103" spans="6:8" x14ac:dyDescent="0.55000000000000004">
      <c r="F1103" s="96"/>
      <c r="G1103" s="85"/>
      <c r="H1103" s="104"/>
    </row>
    <row r="1104" spans="6:8" x14ac:dyDescent="0.55000000000000004">
      <c r="F1104" s="96"/>
      <c r="G1104" s="85"/>
      <c r="H1104" s="104"/>
    </row>
    <row r="1105" spans="6:8" x14ac:dyDescent="0.55000000000000004">
      <c r="F1105" s="96"/>
      <c r="G1105" s="85"/>
      <c r="H1105" s="104"/>
    </row>
    <row r="1106" spans="6:8" x14ac:dyDescent="0.55000000000000004">
      <c r="F1106" s="96"/>
      <c r="G1106" s="85"/>
      <c r="H1106" s="104"/>
    </row>
    <row r="1107" spans="6:8" x14ac:dyDescent="0.55000000000000004">
      <c r="F1107" s="96"/>
      <c r="G1107" s="85"/>
      <c r="H1107" s="104"/>
    </row>
    <row r="1108" spans="6:8" x14ac:dyDescent="0.55000000000000004">
      <c r="F1108" s="96"/>
      <c r="G1108" s="85"/>
      <c r="H1108" s="104"/>
    </row>
    <row r="1109" spans="6:8" x14ac:dyDescent="0.55000000000000004">
      <c r="F1109" s="96"/>
      <c r="G1109" s="85"/>
      <c r="H1109" s="104"/>
    </row>
    <row r="1110" spans="6:8" x14ac:dyDescent="0.55000000000000004">
      <c r="F1110" s="96"/>
      <c r="G1110" s="85"/>
      <c r="H1110" s="104"/>
    </row>
    <row r="1111" spans="6:8" x14ac:dyDescent="0.55000000000000004">
      <c r="F1111" s="96"/>
      <c r="G1111" s="85"/>
      <c r="H1111" s="104"/>
    </row>
    <row r="1112" spans="6:8" x14ac:dyDescent="0.55000000000000004">
      <c r="F1112" s="96"/>
      <c r="G1112" s="85"/>
      <c r="H1112" s="104"/>
    </row>
    <row r="1113" spans="6:8" x14ac:dyDescent="0.55000000000000004">
      <c r="F1113" s="96"/>
      <c r="G1113" s="85"/>
      <c r="H1113" s="104"/>
    </row>
    <row r="1114" spans="6:8" x14ac:dyDescent="0.55000000000000004">
      <c r="F1114" s="96"/>
      <c r="G1114" s="85"/>
      <c r="H1114" s="104"/>
    </row>
    <row r="1115" spans="6:8" x14ac:dyDescent="0.55000000000000004">
      <c r="F1115" s="96"/>
      <c r="G1115" s="85"/>
      <c r="H1115" s="104"/>
    </row>
    <row r="1116" spans="6:8" x14ac:dyDescent="0.55000000000000004">
      <c r="F1116" s="96"/>
      <c r="G1116" s="85"/>
      <c r="H1116" s="104"/>
    </row>
    <row r="1117" spans="6:8" x14ac:dyDescent="0.55000000000000004">
      <c r="F1117" s="96"/>
      <c r="G1117" s="85"/>
      <c r="H1117" s="104"/>
    </row>
    <row r="1118" spans="6:8" x14ac:dyDescent="0.55000000000000004">
      <c r="F1118" s="96"/>
      <c r="G1118" s="85"/>
      <c r="H1118" s="104"/>
    </row>
    <row r="1119" spans="6:8" x14ac:dyDescent="0.55000000000000004">
      <c r="F1119" s="96"/>
      <c r="G1119" s="85"/>
      <c r="H1119" s="104"/>
    </row>
    <row r="1120" spans="6:8" x14ac:dyDescent="0.55000000000000004">
      <c r="F1120" s="96"/>
      <c r="G1120" s="85"/>
      <c r="H1120" s="104"/>
    </row>
    <row r="1121" spans="6:8" x14ac:dyDescent="0.55000000000000004">
      <c r="F1121" s="96"/>
      <c r="G1121" s="85"/>
      <c r="H1121" s="104"/>
    </row>
    <row r="1122" spans="6:8" x14ac:dyDescent="0.55000000000000004">
      <c r="F1122" s="96"/>
      <c r="G1122" s="85"/>
      <c r="H1122" s="104"/>
    </row>
    <row r="1123" spans="6:8" x14ac:dyDescent="0.55000000000000004">
      <c r="F1123" s="96"/>
      <c r="G1123" s="85"/>
      <c r="H1123" s="104"/>
    </row>
    <row r="1124" spans="6:8" x14ac:dyDescent="0.55000000000000004">
      <c r="F1124" s="96"/>
      <c r="G1124" s="85"/>
      <c r="H1124" s="104"/>
    </row>
    <row r="1125" spans="6:8" x14ac:dyDescent="0.55000000000000004">
      <c r="F1125" s="96"/>
      <c r="G1125" s="85"/>
      <c r="H1125" s="104"/>
    </row>
    <row r="1126" spans="6:8" x14ac:dyDescent="0.55000000000000004">
      <c r="F1126" s="96"/>
      <c r="G1126" s="85"/>
      <c r="H1126" s="104"/>
    </row>
    <row r="1127" spans="6:8" x14ac:dyDescent="0.55000000000000004">
      <c r="F1127" s="96"/>
      <c r="G1127" s="85"/>
      <c r="H1127" s="104"/>
    </row>
    <row r="1128" spans="6:8" x14ac:dyDescent="0.55000000000000004">
      <c r="F1128" s="96"/>
      <c r="G1128" s="85"/>
      <c r="H1128" s="104"/>
    </row>
    <row r="1129" spans="6:8" x14ac:dyDescent="0.55000000000000004">
      <c r="F1129" s="96"/>
      <c r="G1129" s="85"/>
      <c r="H1129" s="104"/>
    </row>
    <row r="1130" spans="6:8" x14ac:dyDescent="0.55000000000000004">
      <c r="F1130" s="96"/>
      <c r="G1130" s="85"/>
      <c r="H1130" s="104"/>
    </row>
    <row r="1131" spans="6:8" x14ac:dyDescent="0.55000000000000004">
      <c r="F1131" s="96"/>
      <c r="G1131" s="85"/>
      <c r="H1131" s="104"/>
    </row>
    <row r="1132" spans="6:8" x14ac:dyDescent="0.55000000000000004">
      <c r="F1132" s="96"/>
      <c r="G1132" s="85"/>
      <c r="H1132" s="104"/>
    </row>
    <row r="1133" spans="6:8" x14ac:dyDescent="0.55000000000000004">
      <c r="F1133" s="96"/>
      <c r="G1133" s="85"/>
      <c r="H1133" s="104"/>
    </row>
    <row r="1134" spans="6:8" x14ac:dyDescent="0.55000000000000004">
      <c r="F1134" s="96"/>
      <c r="G1134" s="85"/>
      <c r="H1134" s="104"/>
    </row>
    <row r="1135" spans="6:8" x14ac:dyDescent="0.55000000000000004">
      <c r="F1135" s="96"/>
      <c r="G1135" s="85"/>
      <c r="H1135" s="104"/>
    </row>
    <row r="1136" spans="6:8" x14ac:dyDescent="0.55000000000000004">
      <c r="F1136" s="96"/>
      <c r="G1136" s="85"/>
      <c r="H1136" s="104"/>
    </row>
    <row r="1137" spans="6:8" x14ac:dyDescent="0.55000000000000004">
      <c r="F1137" s="96"/>
      <c r="G1137" s="85"/>
      <c r="H1137" s="104"/>
    </row>
    <row r="1138" spans="6:8" x14ac:dyDescent="0.55000000000000004">
      <c r="F1138" s="96"/>
      <c r="G1138" s="85"/>
      <c r="H1138" s="104"/>
    </row>
    <row r="1139" spans="6:8" x14ac:dyDescent="0.55000000000000004">
      <c r="F1139" s="96"/>
      <c r="G1139" s="85"/>
      <c r="H1139" s="104"/>
    </row>
    <row r="1140" spans="6:8" x14ac:dyDescent="0.55000000000000004">
      <c r="F1140" s="96"/>
      <c r="G1140" s="85"/>
      <c r="H1140" s="104"/>
    </row>
    <row r="1141" spans="6:8" x14ac:dyDescent="0.55000000000000004">
      <c r="F1141" s="96"/>
      <c r="G1141" s="85"/>
      <c r="H1141" s="104"/>
    </row>
    <row r="1142" spans="6:8" x14ac:dyDescent="0.55000000000000004">
      <c r="F1142" s="96"/>
      <c r="G1142" s="85"/>
      <c r="H1142" s="104"/>
    </row>
    <row r="1143" spans="6:8" x14ac:dyDescent="0.55000000000000004">
      <c r="F1143" s="96"/>
      <c r="G1143" s="85"/>
      <c r="H1143" s="104"/>
    </row>
    <row r="1144" spans="6:8" x14ac:dyDescent="0.55000000000000004">
      <c r="F1144" s="96"/>
      <c r="G1144" s="85"/>
      <c r="H1144" s="104"/>
    </row>
    <row r="1145" spans="6:8" x14ac:dyDescent="0.55000000000000004">
      <c r="F1145" s="96"/>
      <c r="G1145" s="85"/>
      <c r="H1145" s="104"/>
    </row>
    <row r="1146" spans="6:8" x14ac:dyDescent="0.55000000000000004">
      <c r="F1146" s="96"/>
      <c r="G1146" s="85"/>
      <c r="H1146" s="104"/>
    </row>
    <row r="1147" spans="6:8" x14ac:dyDescent="0.55000000000000004">
      <c r="F1147" s="96"/>
      <c r="G1147" s="85"/>
      <c r="H1147" s="104"/>
    </row>
    <row r="1148" spans="6:8" x14ac:dyDescent="0.55000000000000004">
      <c r="F1148" s="96"/>
      <c r="G1148" s="85"/>
      <c r="H1148" s="104"/>
    </row>
    <row r="1149" spans="6:8" x14ac:dyDescent="0.55000000000000004">
      <c r="F1149" s="96"/>
      <c r="G1149" s="85"/>
      <c r="H1149" s="104"/>
    </row>
    <row r="1150" spans="6:8" x14ac:dyDescent="0.55000000000000004">
      <c r="F1150" s="96"/>
      <c r="G1150" s="85"/>
      <c r="H1150" s="104"/>
    </row>
    <row r="1151" spans="6:8" x14ac:dyDescent="0.55000000000000004">
      <c r="F1151" s="96"/>
      <c r="G1151" s="85"/>
      <c r="H1151" s="104"/>
    </row>
    <row r="1152" spans="6:8" x14ac:dyDescent="0.55000000000000004">
      <c r="F1152" s="96"/>
      <c r="G1152" s="85"/>
      <c r="H1152" s="104"/>
    </row>
    <row r="1153" spans="6:8" x14ac:dyDescent="0.55000000000000004">
      <c r="F1153" s="96"/>
      <c r="G1153" s="85"/>
      <c r="H1153" s="104"/>
    </row>
    <row r="1154" spans="6:8" x14ac:dyDescent="0.55000000000000004">
      <c r="F1154" s="96"/>
      <c r="G1154" s="85"/>
      <c r="H1154" s="104"/>
    </row>
    <row r="1155" spans="6:8" x14ac:dyDescent="0.55000000000000004">
      <c r="F1155" s="96"/>
      <c r="G1155" s="85"/>
      <c r="H1155" s="104"/>
    </row>
    <row r="1156" spans="6:8" x14ac:dyDescent="0.55000000000000004">
      <c r="F1156" s="96"/>
      <c r="G1156" s="85"/>
      <c r="H1156" s="104"/>
    </row>
    <row r="1157" spans="6:8" x14ac:dyDescent="0.55000000000000004">
      <c r="F1157" s="96"/>
      <c r="G1157" s="85"/>
      <c r="H1157" s="104"/>
    </row>
    <row r="1158" spans="6:8" x14ac:dyDescent="0.55000000000000004">
      <c r="F1158" s="96"/>
      <c r="G1158" s="85"/>
      <c r="H1158" s="104"/>
    </row>
    <row r="1159" spans="6:8" x14ac:dyDescent="0.55000000000000004">
      <c r="F1159" s="96"/>
      <c r="G1159" s="85"/>
      <c r="H1159" s="104"/>
    </row>
    <row r="1160" spans="6:8" x14ac:dyDescent="0.55000000000000004">
      <c r="F1160" s="96"/>
      <c r="G1160" s="85"/>
      <c r="H1160" s="104"/>
    </row>
    <row r="1161" spans="6:8" x14ac:dyDescent="0.55000000000000004">
      <c r="F1161" s="96"/>
      <c r="G1161" s="85"/>
      <c r="H1161" s="104"/>
    </row>
    <row r="1162" spans="6:8" x14ac:dyDescent="0.55000000000000004">
      <c r="F1162" s="96"/>
      <c r="G1162" s="85"/>
      <c r="H1162" s="104"/>
    </row>
    <row r="1163" spans="6:8" x14ac:dyDescent="0.55000000000000004">
      <c r="F1163" s="96"/>
      <c r="G1163" s="85"/>
      <c r="H1163" s="104"/>
    </row>
    <row r="1164" spans="6:8" x14ac:dyDescent="0.55000000000000004">
      <c r="F1164" s="96"/>
      <c r="G1164" s="85"/>
      <c r="H1164" s="104"/>
    </row>
    <row r="1165" spans="6:8" x14ac:dyDescent="0.55000000000000004">
      <c r="F1165" s="96"/>
      <c r="G1165" s="85"/>
      <c r="H1165" s="104"/>
    </row>
    <row r="1166" spans="6:8" x14ac:dyDescent="0.55000000000000004">
      <c r="F1166" s="96"/>
      <c r="G1166" s="85"/>
      <c r="H1166" s="104"/>
    </row>
    <row r="1167" spans="6:8" x14ac:dyDescent="0.55000000000000004">
      <c r="F1167" s="96"/>
      <c r="G1167" s="85"/>
      <c r="H1167" s="104"/>
    </row>
    <row r="1168" spans="6:8" x14ac:dyDescent="0.55000000000000004">
      <c r="F1168" s="96"/>
      <c r="G1168" s="85"/>
      <c r="H1168" s="104"/>
    </row>
    <row r="1169" spans="6:8" x14ac:dyDescent="0.55000000000000004">
      <c r="F1169" s="96"/>
      <c r="G1169" s="85"/>
      <c r="H1169" s="104"/>
    </row>
    <row r="1170" spans="6:8" x14ac:dyDescent="0.55000000000000004">
      <c r="F1170" s="96"/>
      <c r="G1170" s="85"/>
      <c r="H1170" s="104"/>
    </row>
    <row r="1171" spans="6:8" x14ac:dyDescent="0.55000000000000004">
      <c r="F1171" s="96"/>
      <c r="G1171" s="85"/>
      <c r="H1171" s="104"/>
    </row>
    <row r="1172" spans="6:8" x14ac:dyDescent="0.55000000000000004">
      <c r="F1172" s="96"/>
      <c r="G1172" s="85"/>
      <c r="H1172" s="104"/>
    </row>
    <row r="1173" spans="6:8" x14ac:dyDescent="0.55000000000000004">
      <c r="F1173" s="96"/>
      <c r="G1173" s="85"/>
      <c r="H1173" s="104"/>
    </row>
    <row r="1174" spans="6:8" x14ac:dyDescent="0.55000000000000004">
      <c r="F1174" s="96"/>
      <c r="G1174" s="85"/>
      <c r="H1174" s="104"/>
    </row>
    <row r="1175" spans="6:8" x14ac:dyDescent="0.55000000000000004">
      <c r="F1175" s="96"/>
      <c r="G1175" s="85"/>
      <c r="H1175" s="104"/>
    </row>
    <row r="1176" spans="6:8" x14ac:dyDescent="0.55000000000000004">
      <c r="F1176" s="96"/>
      <c r="G1176" s="85"/>
      <c r="H1176" s="104"/>
    </row>
    <row r="1177" spans="6:8" x14ac:dyDescent="0.55000000000000004">
      <c r="F1177" s="96"/>
      <c r="G1177" s="85"/>
      <c r="H1177" s="104"/>
    </row>
    <row r="1178" spans="6:8" x14ac:dyDescent="0.55000000000000004">
      <c r="F1178" s="96"/>
      <c r="G1178" s="85"/>
      <c r="H1178" s="104"/>
    </row>
    <row r="1179" spans="6:8" x14ac:dyDescent="0.55000000000000004">
      <c r="F1179" s="96"/>
      <c r="G1179" s="85"/>
      <c r="H1179" s="104"/>
    </row>
    <row r="1180" spans="6:8" x14ac:dyDescent="0.55000000000000004">
      <c r="F1180" s="96"/>
      <c r="G1180" s="85"/>
      <c r="H1180" s="104"/>
    </row>
    <row r="1181" spans="6:8" x14ac:dyDescent="0.55000000000000004">
      <c r="F1181" s="96"/>
      <c r="G1181" s="85"/>
      <c r="H1181" s="104"/>
    </row>
    <row r="1182" spans="6:8" x14ac:dyDescent="0.55000000000000004">
      <c r="F1182" s="96"/>
      <c r="G1182" s="85"/>
      <c r="H1182" s="104"/>
    </row>
    <row r="1183" spans="6:8" x14ac:dyDescent="0.55000000000000004">
      <c r="F1183" s="96"/>
      <c r="G1183" s="85"/>
      <c r="H1183" s="104"/>
    </row>
    <row r="1184" spans="6:8" x14ac:dyDescent="0.55000000000000004">
      <c r="F1184" s="96"/>
      <c r="G1184" s="85"/>
      <c r="H1184" s="104"/>
    </row>
    <row r="1185" spans="6:8" x14ac:dyDescent="0.55000000000000004">
      <c r="F1185" s="96"/>
      <c r="G1185" s="85"/>
      <c r="H1185" s="104"/>
    </row>
    <row r="1186" spans="6:8" x14ac:dyDescent="0.55000000000000004">
      <c r="F1186" s="96"/>
      <c r="G1186" s="85"/>
      <c r="H1186" s="104"/>
    </row>
    <row r="1187" spans="6:8" x14ac:dyDescent="0.55000000000000004">
      <c r="F1187" s="96"/>
      <c r="G1187" s="85"/>
      <c r="H1187" s="104"/>
    </row>
    <row r="1188" spans="6:8" x14ac:dyDescent="0.55000000000000004">
      <c r="F1188" s="96"/>
      <c r="G1188" s="85"/>
      <c r="H1188" s="104"/>
    </row>
    <row r="1189" spans="6:8" x14ac:dyDescent="0.55000000000000004">
      <c r="F1189" s="96"/>
      <c r="G1189" s="85"/>
      <c r="H1189" s="104"/>
    </row>
    <row r="1190" spans="6:8" x14ac:dyDescent="0.55000000000000004">
      <c r="F1190" s="96"/>
      <c r="G1190" s="85"/>
      <c r="H1190" s="104"/>
    </row>
    <row r="1191" spans="6:8" x14ac:dyDescent="0.55000000000000004">
      <c r="F1191" s="96"/>
      <c r="G1191" s="85"/>
      <c r="H1191" s="104"/>
    </row>
    <row r="1192" spans="6:8" x14ac:dyDescent="0.55000000000000004">
      <c r="F1192" s="96"/>
      <c r="G1192" s="85"/>
      <c r="H1192" s="104"/>
    </row>
    <row r="1193" spans="6:8" x14ac:dyDescent="0.55000000000000004">
      <c r="F1193" s="96"/>
      <c r="G1193" s="85"/>
      <c r="H1193" s="104"/>
    </row>
    <row r="1194" spans="6:8" x14ac:dyDescent="0.55000000000000004">
      <c r="F1194" s="96"/>
      <c r="G1194" s="85"/>
      <c r="H1194" s="104"/>
    </row>
    <row r="1195" spans="6:8" x14ac:dyDescent="0.55000000000000004">
      <c r="F1195" s="96"/>
      <c r="G1195" s="85"/>
      <c r="H1195" s="104"/>
    </row>
    <row r="1196" spans="6:8" x14ac:dyDescent="0.55000000000000004">
      <c r="F1196" s="96"/>
      <c r="G1196" s="85"/>
      <c r="H1196" s="104"/>
    </row>
    <row r="1197" spans="6:8" x14ac:dyDescent="0.55000000000000004">
      <c r="F1197" s="96"/>
      <c r="G1197" s="85"/>
      <c r="H1197" s="104"/>
    </row>
    <row r="1198" spans="6:8" x14ac:dyDescent="0.55000000000000004">
      <c r="F1198" s="96"/>
      <c r="G1198" s="85"/>
      <c r="H1198" s="104"/>
    </row>
    <row r="1199" spans="6:8" x14ac:dyDescent="0.55000000000000004">
      <c r="F1199" s="96"/>
      <c r="G1199" s="85"/>
      <c r="H1199" s="104"/>
    </row>
    <row r="1200" spans="6:8" x14ac:dyDescent="0.55000000000000004">
      <c r="F1200" s="96"/>
      <c r="G1200" s="85"/>
      <c r="H1200" s="104"/>
    </row>
    <row r="1201" spans="6:8" x14ac:dyDescent="0.55000000000000004">
      <c r="F1201" s="96"/>
      <c r="G1201" s="85"/>
      <c r="H1201" s="104"/>
    </row>
    <row r="1202" spans="6:8" x14ac:dyDescent="0.55000000000000004">
      <c r="F1202" s="96"/>
      <c r="G1202" s="85"/>
      <c r="H1202" s="104"/>
    </row>
    <row r="1203" spans="6:8" x14ac:dyDescent="0.55000000000000004">
      <c r="F1203" s="96"/>
      <c r="G1203" s="85"/>
      <c r="H1203" s="104"/>
    </row>
    <row r="1204" spans="6:8" x14ac:dyDescent="0.55000000000000004">
      <c r="F1204" s="96"/>
      <c r="G1204" s="85"/>
      <c r="H1204" s="104"/>
    </row>
    <row r="1205" spans="6:8" x14ac:dyDescent="0.55000000000000004">
      <c r="F1205" s="96"/>
      <c r="G1205" s="85"/>
      <c r="H1205" s="104"/>
    </row>
    <row r="1206" spans="6:8" x14ac:dyDescent="0.55000000000000004">
      <c r="F1206" s="96"/>
      <c r="G1206" s="85"/>
      <c r="H1206" s="104"/>
    </row>
    <row r="1207" spans="6:8" x14ac:dyDescent="0.55000000000000004">
      <c r="F1207" s="96"/>
      <c r="G1207" s="85"/>
      <c r="H1207" s="104"/>
    </row>
    <row r="1208" spans="6:8" x14ac:dyDescent="0.55000000000000004">
      <c r="F1208" s="96"/>
      <c r="G1208" s="85"/>
      <c r="H1208" s="104"/>
    </row>
    <row r="1209" spans="6:8" x14ac:dyDescent="0.55000000000000004">
      <c r="F1209" s="96"/>
      <c r="G1209" s="85"/>
      <c r="H1209" s="104"/>
    </row>
    <row r="1210" spans="6:8" x14ac:dyDescent="0.55000000000000004">
      <c r="F1210" s="96"/>
      <c r="G1210" s="85"/>
      <c r="H1210" s="104"/>
    </row>
    <row r="1211" spans="6:8" x14ac:dyDescent="0.55000000000000004">
      <c r="F1211" s="96"/>
      <c r="G1211" s="85"/>
      <c r="H1211" s="104"/>
    </row>
    <row r="1212" spans="6:8" x14ac:dyDescent="0.55000000000000004">
      <c r="F1212" s="96"/>
      <c r="G1212" s="85"/>
      <c r="H1212" s="104"/>
    </row>
    <row r="1213" spans="6:8" x14ac:dyDescent="0.55000000000000004">
      <c r="F1213" s="96"/>
      <c r="G1213" s="85"/>
      <c r="H1213" s="104"/>
    </row>
    <row r="1214" spans="6:8" x14ac:dyDescent="0.55000000000000004">
      <c r="F1214" s="96"/>
      <c r="G1214" s="85"/>
      <c r="H1214" s="104"/>
    </row>
    <row r="1215" spans="6:8" x14ac:dyDescent="0.55000000000000004">
      <c r="F1215" s="96"/>
      <c r="G1215" s="85"/>
      <c r="H1215" s="104"/>
    </row>
    <row r="1216" spans="6:8" x14ac:dyDescent="0.55000000000000004">
      <c r="F1216" s="96"/>
      <c r="G1216" s="85"/>
      <c r="H1216" s="104"/>
    </row>
    <row r="1217" spans="6:8" x14ac:dyDescent="0.55000000000000004">
      <c r="F1217" s="96"/>
      <c r="G1217" s="85"/>
      <c r="H1217" s="104"/>
    </row>
    <row r="1218" spans="6:8" x14ac:dyDescent="0.55000000000000004">
      <c r="F1218" s="96"/>
      <c r="G1218" s="85"/>
      <c r="H1218" s="104"/>
    </row>
    <row r="1219" spans="6:8" x14ac:dyDescent="0.55000000000000004">
      <c r="F1219" s="96"/>
      <c r="G1219" s="85"/>
      <c r="H1219" s="104"/>
    </row>
    <row r="1220" spans="6:8" x14ac:dyDescent="0.55000000000000004">
      <c r="F1220" s="96"/>
      <c r="G1220" s="85"/>
      <c r="H1220" s="104"/>
    </row>
    <row r="1221" spans="6:8" x14ac:dyDescent="0.55000000000000004">
      <c r="F1221" s="96"/>
      <c r="G1221" s="85"/>
      <c r="H1221" s="104"/>
    </row>
    <row r="1222" spans="6:8" x14ac:dyDescent="0.55000000000000004">
      <c r="F1222" s="96"/>
      <c r="G1222" s="85"/>
      <c r="H1222" s="104"/>
    </row>
    <row r="1223" spans="6:8" x14ac:dyDescent="0.55000000000000004">
      <c r="F1223" s="96"/>
      <c r="G1223" s="85"/>
      <c r="H1223" s="104"/>
    </row>
    <row r="1224" spans="6:8" x14ac:dyDescent="0.55000000000000004">
      <c r="F1224" s="96"/>
      <c r="G1224" s="85"/>
      <c r="H1224" s="104"/>
    </row>
    <row r="1225" spans="6:8" x14ac:dyDescent="0.55000000000000004">
      <c r="F1225" s="96"/>
      <c r="G1225" s="85"/>
      <c r="H1225" s="104"/>
    </row>
    <row r="1226" spans="6:8" x14ac:dyDescent="0.55000000000000004">
      <c r="F1226" s="96"/>
      <c r="G1226" s="85"/>
      <c r="H1226" s="104"/>
    </row>
    <row r="1227" spans="6:8" x14ac:dyDescent="0.55000000000000004">
      <c r="F1227" s="96"/>
      <c r="G1227" s="85"/>
      <c r="H1227" s="104"/>
    </row>
    <row r="1228" spans="6:8" x14ac:dyDescent="0.55000000000000004">
      <c r="F1228" s="96"/>
      <c r="G1228" s="85"/>
      <c r="H1228" s="104"/>
    </row>
    <row r="1229" spans="6:8" x14ac:dyDescent="0.55000000000000004">
      <c r="F1229" s="96"/>
      <c r="G1229" s="85"/>
      <c r="H1229" s="104"/>
    </row>
    <row r="1230" spans="6:8" x14ac:dyDescent="0.55000000000000004">
      <c r="F1230" s="96"/>
      <c r="G1230" s="85"/>
      <c r="H1230" s="104"/>
    </row>
    <row r="1231" spans="6:8" x14ac:dyDescent="0.55000000000000004">
      <c r="F1231" s="96"/>
      <c r="G1231" s="85"/>
      <c r="H1231" s="104"/>
    </row>
    <row r="1232" spans="6:8" x14ac:dyDescent="0.55000000000000004">
      <c r="F1232" s="96"/>
      <c r="G1232" s="85"/>
      <c r="H1232" s="104"/>
    </row>
    <row r="1233" spans="6:8" x14ac:dyDescent="0.55000000000000004">
      <c r="F1233" s="96"/>
      <c r="G1233" s="85"/>
      <c r="H1233" s="104"/>
    </row>
    <row r="1234" spans="6:8" x14ac:dyDescent="0.55000000000000004">
      <c r="F1234" s="96"/>
      <c r="G1234" s="85"/>
      <c r="H1234" s="104"/>
    </row>
    <row r="1235" spans="6:8" x14ac:dyDescent="0.55000000000000004">
      <c r="F1235" s="96"/>
      <c r="G1235" s="85"/>
      <c r="H1235" s="104"/>
    </row>
    <row r="1236" spans="6:8" x14ac:dyDescent="0.55000000000000004">
      <c r="F1236" s="96"/>
      <c r="G1236" s="85"/>
      <c r="H1236" s="104"/>
    </row>
    <row r="1237" spans="6:8" x14ac:dyDescent="0.55000000000000004">
      <c r="F1237" s="96"/>
      <c r="G1237" s="85"/>
      <c r="H1237" s="104"/>
    </row>
    <row r="1238" spans="6:8" x14ac:dyDescent="0.55000000000000004">
      <c r="F1238" s="96"/>
      <c r="G1238" s="85"/>
      <c r="H1238" s="104"/>
    </row>
    <row r="1239" spans="6:8" x14ac:dyDescent="0.55000000000000004">
      <c r="F1239" s="96"/>
      <c r="G1239" s="85"/>
      <c r="H1239" s="104"/>
    </row>
    <row r="1240" spans="6:8" x14ac:dyDescent="0.55000000000000004">
      <c r="F1240" s="96"/>
      <c r="G1240" s="85"/>
      <c r="H1240" s="104"/>
    </row>
    <row r="1241" spans="6:8" x14ac:dyDescent="0.55000000000000004">
      <c r="F1241" s="96"/>
      <c r="G1241" s="85"/>
      <c r="H1241" s="104"/>
    </row>
    <row r="1242" spans="6:8" x14ac:dyDescent="0.55000000000000004">
      <c r="F1242" s="96"/>
      <c r="G1242" s="85"/>
      <c r="H1242" s="104"/>
    </row>
    <row r="1243" spans="6:8" x14ac:dyDescent="0.55000000000000004">
      <c r="F1243" s="96"/>
      <c r="G1243" s="85"/>
      <c r="H1243" s="104"/>
    </row>
    <row r="1244" spans="6:8" x14ac:dyDescent="0.55000000000000004">
      <c r="F1244" s="96"/>
      <c r="G1244" s="85"/>
      <c r="H1244" s="104"/>
    </row>
    <row r="1245" spans="6:8" x14ac:dyDescent="0.55000000000000004">
      <c r="F1245" s="96"/>
      <c r="G1245" s="85"/>
      <c r="H1245" s="104"/>
    </row>
    <row r="1246" spans="6:8" x14ac:dyDescent="0.55000000000000004">
      <c r="F1246" s="96"/>
      <c r="G1246" s="85"/>
      <c r="H1246" s="104"/>
    </row>
    <row r="1247" spans="6:8" x14ac:dyDescent="0.55000000000000004">
      <c r="F1247" s="96"/>
      <c r="G1247" s="85"/>
      <c r="H1247" s="104"/>
    </row>
    <row r="1248" spans="6:8" x14ac:dyDescent="0.55000000000000004">
      <c r="F1248" s="96"/>
      <c r="G1248" s="85"/>
      <c r="H1248" s="104"/>
    </row>
    <row r="1249" spans="6:8" x14ac:dyDescent="0.55000000000000004">
      <c r="F1249" s="96"/>
      <c r="G1249" s="85"/>
      <c r="H1249" s="104"/>
    </row>
    <row r="1250" spans="6:8" x14ac:dyDescent="0.55000000000000004">
      <c r="F1250" s="96"/>
      <c r="G1250" s="85"/>
      <c r="H1250" s="104"/>
    </row>
    <row r="1251" spans="6:8" x14ac:dyDescent="0.55000000000000004">
      <c r="F1251" s="96"/>
      <c r="G1251" s="85"/>
      <c r="H1251" s="104"/>
    </row>
    <row r="1252" spans="6:8" x14ac:dyDescent="0.55000000000000004">
      <c r="F1252" s="96"/>
      <c r="G1252" s="85"/>
      <c r="H1252" s="104"/>
    </row>
    <row r="1253" spans="6:8" x14ac:dyDescent="0.55000000000000004">
      <c r="F1253" s="96"/>
      <c r="G1253" s="85"/>
      <c r="H1253" s="104"/>
    </row>
    <row r="1254" spans="6:8" x14ac:dyDescent="0.55000000000000004">
      <c r="F1254" s="96"/>
      <c r="G1254" s="85"/>
      <c r="H1254" s="104"/>
    </row>
    <row r="1255" spans="6:8" x14ac:dyDescent="0.55000000000000004">
      <c r="F1255" s="96"/>
      <c r="G1255" s="85"/>
      <c r="H1255" s="104"/>
    </row>
    <row r="1256" spans="6:8" x14ac:dyDescent="0.55000000000000004">
      <c r="F1256" s="96"/>
      <c r="G1256" s="85"/>
      <c r="H1256" s="104"/>
    </row>
    <row r="1257" spans="6:8" x14ac:dyDescent="0.55000000000000004">
      <c r="F1257" s="96"/>
      <c r="G1257" s="85"/>
      <c r="H1257" s="104"/>
    </row>
    <row r="1258" spans="6:8" x14ac:dyDescent="0.55000000000000004">
      <c r="F1258" s="96"/>
      <c r="G1258" s="85"/>
      <c r="H1258" s="104"/>
    </row>
    <row r="1259" spans="6:8" x14ac:dyDescent="0.55000000000000004">
      <c r="F1259" s="96"/>
      <c r="G1259" s="85"/>
      <c r="H1259" s="104"/>
    </row>
    <row r="1260" spans="6:8" x14ac:dyDescent="0.55000000000000004">
      <c r="F1260" s="96"/>
      <c r="G1260" s="85"/>
      <c r="H1260" s="104"/>
    </row>
    <row r="1261" spans="6:8" x14ac:dyDescent="0.55000000000000004">
      <c r="F1261" s="96"/>
      <c r="G1261" s="85"/>
      <c r="H1261" s="104"/>
    </row>
    <row r="1262" spans="6:8" x14ac:dyDescent="0.55000000000000004">
      <c r="F1262" s="96"/>
      <c r="G1262" s="85"/>
      <c r="H1262" s="104"/>
    </row>
    <row r="1263" spans="6:8" x14ac:dyDescent="0.55000000000000004">
      <c r="F1263" s="96"/>
      <c r="G1263" s="85"/>
      <c r="H1263" s="104"/>
    </row>
    <row r="1264" spans="6:8" x14ac:dyDescent="0.55000000000000004">
      <c r="F1264" s="96"/>
      <c r="G1264" s="85"/>
      <c r="H1264" s="104"/>
    </row>
    <row r="1265" spans="6:8" x14ac:dyDescent="0.55000000000000004">
      <c r="F1265" s="96"/>
      <c r="G1265" s="85"/>
      <c r="H1265" s="104"/>
    </row>
    <row r="1266" spans="6:8" x14ac:dyDescent="0.55000000000000004">
      <c r="F1266" s="96"/>
      <c r="G1266" s="85"/>
      <c r="H1266" s="104"/>
    </row>
    <row r="1267" spans="6:8" x14ac:dyDescent="0.55000000000000004">
      <c r="F1267" s="96"/>
      <c r="G1267" s="85"/>
      <c r="H1267" s="104"/>
    </row>
    <row r="1268" spans="6:8" x14ac:dyDescent="0.55000000000000004">
      <c r="F1268" s="96"/>
      <c r="G1268" s="85"/>
      <c r="H1268" s="104"/>
    </row>
    <row r="1269" spans="6:8" x14ac:dyDescent="0.55000000000000004">
      <c r="F1269" s="96"/>
      <c r="G1269" s="85"/>
      <c r="H1269" s="104"/>
    </row>
    <row r="1270" spans="6:8" x14ac:dyDescent="0.55000000000000004">
      <c r="F1270" s="96"/>
      <c r="G1270" s="85"/>
      <c r="H1270" s="104"/>
    </row>
    <row r="1271" spans="6:8" x14ac:dyDescent="0.55000000000000004">
      <c r="F1271" s="96"/>
      <c r="G1271" s="85"/>
      <c r="H1271" s="104"/>
    </row>
    <row r="1272" spans="6:8" x14ac:dyDescent="0.55000000000000004">
      <c r="F1272" s="96"/>
      <c r="G1272" s="85"/>
      <c r="H1272" s="104"/>
    </row>
    <row r="1273" spans="6:8" x14ac:dyDescent="0.55000000000000004">
      <c r="F1273" s="96"/>
      <c r="G1273" s="85"/>
      <c r="H1273" s="104"/>
    </row>
    <row r="1274" spans="6:8" x14ac:dyDescent="0.55000000000000004">
      <c r="F1274" s="96"/>
      <c r="G1274" s="85"/>
      <c r="H1274" s="104"/>
    </row>
    <row r="1275" spans="6:8" x14ac:dyDescent="0.55000000000000004">
      <c r="F1275" s="96"/>
      <c r="G1275" s="85"/>
      <c r="H1275" s="104"/>
    </row>
    <row r="1276" spans="6:8" x14ac:dyDescent="0.55000000000000004">
      <c r="F1276" s="96"/>
      <c r="G1276" s="85"/>
      <c r="H1276" s="104"/>
    </row>
    <row r="1277" spans="6:8" x14ac:dyDescent="0.55000000000000004">
      <c r="F1277" s="96"/>
      <c r="G1277" s="85"/>
      <c r="H1277" s="104"/>
    </row>
    <row r="1278" spans="6:8" x14ac:dyDescent="0.55000000000000004">
      <c r="F1278" s="96"/>
      <c r="G1278" s="85"/>
      <c r="H1278" s="104"/>
    </row>
    <row r="1279" spans="6:8" x14ac:dyDescent="0.55000000000000004">
      <c r="F1279" s="96"/>
      <c r="G1279" s="85"/>
      <c r="H1279" s="104"/>
    </row>
    <row r="1280" spans="6:8" x14ac:dyDescent="0.55000000000000004">
      <c r="F1280" s="96"/>
      <c r="G1280" s="85"/>
      <c r="H1280" s="104"/>
    </row>
    <row r="1281" spans="6:8" x14ac:dyDescent="0.55000000000000004">
      <c r="F1281" s="96"/>
      <c r="G1281" s="85"/>
      <c r="H1281" s="104"/>
    </row>
    <row r="1282" spans="6:8" x14ac:dyDescent="0.55000000000000004">
      <c r="F1282" s="96"/>
      <c r="G1282" s="85"/>
      <c r="H1282" s="104"/>
    </row>
    <row r="1283" spans="6:8" x14ac:dyDescent="0.55000000000000004">
      <c r="F1283" s="96"/>
      <c r="G1283" s="85"/>
      <c r="H1283" s="104"/>
    </row>
    <row r="1284" spans="6:8" x14ac:dyDescent="0.55000000000000004">
      <c r="F1284" s="96"/>
      <c r="G1284" s="85"/>
      <c r="H1284" s="104"/>
    </row>
    <row r="1285" spans="6:8" x14ac:dyDescent="0.55000000000000004">
      <c r="F1285" s="96"/>
      <c r="G1285" s="85"/>
      <c r="H1285" s="104"/>
    </row>
    <row r="1286" spans="6:8" x14ac:dyDescent="0.55000000000000004">
      <c r="F1286" s="96"/>
      <c r="G1286" s="85"/>
      <c r="H1286" s="104"/>
    </row>
    <row r="1287" spans="6:8" x14ac:dyDescent="0.55000000000000004">
      <c r="F1287" s="96"/>
      <c r="G1287" s="85"/>
      <c r="H1287" s="104"/>
    </row>
    <row r="1288" spans="6:8" x14ac:dyDescent="0.55000000000000004">
      <c r="F1288" s="96"/>
      <c r="G1288" s="85"/>
      <c r="H1288" s="104"/>
    </row>
    <row r="1289" spans="6:8" x14ac:dyDescent="0.55000000000000004">
      <c r="F1289" s="96"/>
      <c r="G1289" s="85"/>
      <c r="H1289" s="104"/>
    </row>
    <row r="1290" spans="6:8" x14ac:dyDescent="0.55000000000000004">
      <c r="F1290" s="96"/>
      <c r="G1290" s="85"/>
      <c r="H1290" s="104"/>
    </row>
    <row r="1291" spans="6:8" x14ac:dyDescent="0.55000000000000004">
      <c r="F1291" s="96"/>
      <c r="G1291" s="85"/>
      <c r="H1291" s="104"/>
    </row>
    <row r="1292" spans="6:8" x14ac:dyDescent="0.55000000000000004">
      <c r="F1292" s="96"/>
      <c r="G1292" s="85"/>
      <c r="H1292" s="104"/>
    </row>
    <row r="1293" spans="6:8" x14ac:dyDescent="0.55000000000000004">
      <c r="F1293" s="96"/>
      <c r="G1293" s="85"/>
      <c r="H1293" s="104"/>
    </row>
    <row r="1294" spans="6:8" x14ac:dyDescent="0.55000000000000004">
      <c r="F1294" s="96"/>
      <c r="G1294" s="85"/>
      <c r="H1294" s="104"/>
    </row>
    <row r="1295" spans="6:8" x14ac:dyDescent="0.55000000000000004">
      <c r="F1295" s="96"/>
      <c r="G1295" s="85"/>
      <c r="H1295" s="104"/>
    </row>
    <row r="1296" spans="6:8" x14ac:dyDescent="0.55000000000000004">
      <c r="F1296" s="96"/>
      <c r="G1296" s="85"/>
      <c r="H1296" s="104"/>
    </row>
    <row r="1297" spans="6:8" x14ac:dyDescent="0.55000000000000004">
      <c r="F1297" s="96"/>
      <c r="G1297" s="85"/>
      <c r="H1297" s="104"/>
    </row>
    <row r="1298" spans="6:8" x14ac:dyDescent="0.55000000000000004">
      <c r="F1298" s="96"/>
      <c r="G1298" s="85"/>
      <c r="H1298" s="104"/>
    </row>
    <row r="1299" spans="6:8" x14ac:dyDescent="0.55000000000000004">
      <c r="F1299" s="96"/>
      <c r="G1299" s="85"/>
      <c r="H1299" s="104"/>
    </row>
    <row r="1300" spans="6:8" x14ac:dyDescent="0.55000000000000004">
      <c r="F1300" s="96"/>
      <c r="G1300" s="85"/>
      <c r="H1300" s="104"/>
    </row>
    <row r="1301" spans="6:8" x14ac:dyDescent="0.55000000000000004">
      <c r="F1301" s="96"/>
      <c r="G1301" s="85"/>
      <c r="H1301" s="104"/>
    </row>
    <row r="1302" spans="6:8" x14ac:dyDescent="0.55000000000000004">
      <c r="F1302" s="96"/>
      <c r="G1302" s="85"/>
      <c r="H1302" s="104"/>
    </row>
    <row r="1303" spans="6:8" x14ac:dyDescent="0.55000000000000004">
      <c r="F1303" s="96"/>
      <c r="G1303" s="85"/>
      <c r="H1303" s="104"/>
    </row>
    <row r="1304" spans="6:8" x14ac:dyDescent="0.55000000000000004">
      <c r="F1304" s="96"/>
      <c r="G1304" s="85"/>
      <c r="H1304" s="104"/>
    </row>
    <row r="1305" spans="6:8" x14ac:dyDescent="0.55000000000000004">
      <c r="F1305" s="96"/>
      <c r="G1305" s="85"/>
      <c r="H1305" s="104"/>
    </row>
    <row r="1306" spans="6:8" x14ac:dyDescent="0.55000000000000004">
      <c r="F1306" s="96"/>
      <c r="G1306" s="85"/>
      <c r="H1306" s="104"/>
    </row>
    <row r="1307" spans="6:8" x14ac:dyDescent="0.55000000000000004">
      <c r="F1307" s="96"/>
      <c r="G1307" s="85"/>
      <c r="H1307" s="104"/>
    </row>
    <row r="1308" spans="6:8" x14ac:dyDescent="0.55000000000000004">
      <c r="F1308" s="96"/>
      <c r="G1308" s="85"/>
      <c r="H1308" s="104"/>
    </row>
    <row r="1309" spans="6:8" x14ac:dyDescent="0.55000000000000004">
      <c r="F1309" s="96"/>
      <c r="G1309" s="85"/>
      <c r="H1309" s="104"/>
    </row>
    <row r="1310" spans="6:8" x14ac:dyDescent="0.55000000000000004">
      <c r="F1310" s="96"/>
      <c r="G1310" s="85"/>
      <c r="H1310" s="104"/>
    </row>
    <row r="1311" spans="6:8" x14ac:dyDescent="0.55000000000000004">
      <c r="F1311" s="96"/>
      <c r="G1311" s="85"/>
      <c r="H1311" s="104"/>
    </row>
    <row r="1312" spans="6:8" x14ac:dyDescent="0.55000000000000004">
      <c r="F1312" s="96"/>
      <c r="G1312" s="85"/>
      <c r="H1312" s="104"/>
    </row>
    <row r="1313" spans="6:8" x14ac:dyDescent="0.55000000000000004">
      <c r="F1313" s="96"/>
      <c r="G1313" s="85"/>
      <c r="H1313" s="104"/>
    </row>
    <row r="1314" spans="6:8" x14ac:dyDescent="0.55000000000000004">
      <c r="F1314" s="96"/>
      <c r="G1314" s="85"/>
      <c r="H1314" s="104"/>
    </row>
    <row r="1315" spans="6:8" x14ac:dyDescent="0.55000000000000004">
      <c r="F1315" s="96"/>
      <c r="G1315" s="85"/>
      <c r="H1315" s="104"/>
    </row>
    <row r="1316" spans="6:8" x14ac:dyDescent="0.55000000000000004">
      <c r="F1316" s="96"/>
      <c r="G1316" s="85"/>
      <c r="H1316" s="104"/>
    </row>
    <row r="1317" spans="6:8" x14ac:dyDescent="0.55000000000000004">
      <c r="F1317" s="96"/>
      <c r="G1317" s="85"/>
      <c r="H1317" s="104"/>
    </row>
    <row r="1318" spans="6:8" x14ac:dyDescent="0.55000000000000004">
      <c r="F1318" s="96"/>
      <c r="G1318" s="85"/>
      <c r="H1318" s="104"/>
    </row>
    <row r="1319" spans="6:8" x14ac:dyDescent="0.55000000000000004">
      <c r="F1319" s="96"/>
      <c r="G1319" s="85"/>
      <c r="H1319" s="104"/>
    </row>
    <row r="1320" spans="6:8" x14ac:dyDescent="0.55000000000000004">
      <c r="F1320" s="96"/>
      <c r="G1320" s="85"/>
      <c r="H1320" s="104"/>
    </row>
    <row r="1321" spans="6:8" x14ac:dyDescent="0.55000000000000004">
      <c r="F1321" s="96"/>
      <c r="G1321" s="85"/>
      <c r="H1321" s="104"/>
    </row>
    <row r="1322" spans="6:8" x14ac:dyDescent="0.55000000000000004">
      <c r="F1322" s="96"/>
      <c r="G1322" s="85"/>
      <c r="H1322" s="104"/>
    </row>
    <row r="1323" spans="6:8" x14ac:dyDescent="0.55000000000000004">
      <c r="F1323" s="96"/>
      <c r="G1323" s="85"/>
      <c r="H1323" s="104"/>
    </row>
    <row r="1324" spans="6:8" x14ac:dyDescent="0.55000000000000004">
      <c r="F1324" s="96"/>
      <c r="G1324" s="85"/>
      <c r="H1324" s="104"/>
    </row>
    <row r="1325" spans="6:8" x14ac:dyDescent="0.55000000000000004">
      <c r="F1325" s="96"/>
      <c r="G1325" s="85"/>
      <c r="H1325" s="104"/>
    </row>
    <row r="1326" spans="6:8" x14ac:dyDescent="0.55000000000000004">
      <c r="F1326" s="96"/>
      <c r="G1326" s="85"/>
      <c r="H1326" s="104"/>
    </row>
    <row r="1327" spans="6:8" x14ac:dyDescent="0.55000000000000004">
      <c r="F1327" s="96"/>
      <c r="G1327" s="85"/>
      <c r="H1327" s="104"/>
    </row>
    <row r="1328" spans="6:8" x14ac:dyDescent="0.55000000000000004">
      <c r="F1328" s="96"/>
      <c r="G1328" s="85"/>
      <c r="H1328" s="104"/>
    </row>
    <row r="1329" spans="6:8" x14ac:dyDescent="0.55000000000000004">
      <c r="F1329" s="96"/>
      <c r="G1329" s="85"/>
      <c r="H1329" s="104"/>
    </row>
    <row r="1330" spans="6:8" x14ac:dyDescent="0.55000000000000004">
      <c r="F1330" s="96"/>
      <c r="G1330" s="85"/>
      <c r="H1330" s="104"/>
    </row>
    <row r="1331" spans="6:8" x14ac:dyDescent="0.55000000000000004">
      <c r="F1331" s="96"/>
      <c r="G1331" s="85"/>
      <c r="H1331" s="104"/>
    </row>
    <row r="1332" spans="6:8" x14ac:dyDescent="0.55000000000000004">
      <c r="F1332" s="96"/>
      <c r="G1332" s="85"/>
      <c r="H1332" s="104"/>
    </row>
    <row r="1333" spans="6:8" x14ac:dyDescent="0.55000000000000004">
      <c r="F1333" s="96"/>
      <c r="G1333" s="85"/>
      <c r="H1333" s="104"/>
    </row>
    <row r="1334" spans="6:8" x14ac:dyDescent="0.55000000000000004">
      <c r="F1334" s="96"/>
      <c r="G1334" s="85"/>
      <c r="H1334" s="104"/>
    </row>
    <row r="1335" spans="6:8" x14ac:dyDescent="0.55000000000000004">
      <c r="F1335" s="96"/>
      <c r="G1335" s="85"/>
      <c r="H1335" s="104"/>
    </row>
    <row r="1336" spans="6:8" x14ac:dyDescent="0.55000000000000004">
      <c r="F1336" s="96"/>
      <c r="G1336" s="85"/>
      <c r="H1336" s="104"/>
    </row>
    <row r="1337" spans="6:8" x14ac:dyDescent="0.55000000000000004">
      <c r="F1337" s="96"/>
      <c r="G1337" s="85"/>
      <c r="H1337" s="104"/>
    </row>
    <row r="1338" spans="6:8" x14ac:dyDescent="0.55000000000000004">
      <c r="F1338" s="96"/>
      <c r="G1338" s="85"/>
      <c r="H1338" s="104"/>
    </row>
    <row r="1339" spans="6:8" x14ac:dyDescent="0.55000000000000004">
      <c r="F1339" s="96"/>
      <c r="G1339" s="85"/>
      <c r="H1339" s="104"/>
    </row>
    <row r="1340" spans="6:8" x14ac:dyDescent="0.55000000000000004">
      <c r="F1340" s="96"/>
      <c r="G1340" s="85"/>
      <c r="H1340" s="104"/>
    </row>
    <row r="1341" spans="6:8" x14ac:dyDescent="0.55000000000000004">
      <c r="F1341" s="96"/>
      <c r="G1341" s="85"/>
      <c r="H1341" s="104"/>
    </row>
    <row r="1342" spans="6:8" x14ac:dyDescent="0.55000000000000004">
      <c r="F1342" s="96"/>
      <c r="G1342" s="85"/>
      <c r="H1342" s="104"/>
    </row>
    <row r="1343" spans="6:8" x14ac:dyDescent="0.55000000000000004">
      <c r="F1343" s="96"/>
      <c r="G1343" s="85"/>
      <c r="H1343" s="104"/>
    </row>
    <row r="1344" spans="6:8" x14ac:dyDescent="0.55000000000000004">
      <c r="F1344" s="96"/>
      <c r="G1344" s="85"/>
      <c r="H1344" s="104"/>
    </row>
    <row r="1345" spans="6:8" x14ac:dyDescent="0.55000000000000004">
      <c r="F1345" s="96"/>
      <c r="G1345" s="85"/>
      <c r="H1345" s="104"/>
    </row>
    <row r="1346" spans="6:8" x14ac:dyDescent="0.55000000000000004">
      <c r="F1346" s="96"/>
      <c r="G1346" s="85"/>
      <c r="H1346" s="104"/>
    </row>
    <row r="1347" spans="6:8" x14ac:dyDescent="0.55000000000000004">
      <c r="F1347" s="96"/>
      <c r="G1347" s="85"/>
      <c r="H1347" s="104"/>
    </row>
    <row r="1348" spans="6:8" x14ac:dyDescent="0.55000000000000004">
      <c r="F1348" s="96"/>
      <c r="G1348" s="85"/>
      <c r="H1348" s="104"/>
    </row>
    <row r="1349" spans="6:8" x14ac:dyDescent="0.55000000000000004">
      <c r="F1349" s="96"/>
      <c r="G1349" s="85"/>
      <c r="H1349" s="104"/>
    </row>
    <row r="1350" spans="6:8" x14ac:dyDescent="0.55000000000000004">
      <c r="F1350" s="96"/>
      <c r="G1350" s="85"/>
      <c r="H1350" s="104"/>
    </row>
    <row r="1351" spans="6:8" x14ac:dyDescent="0.55000000000000004">
      <c r="F1351" s="96"/>
      <c r="G1351" s="85"/>
      <c r="H1351" s="104"/>
    </row>
    <row r="1352" spans="6:8" x14ac:dyDescent="0.55000000000000004">
      <c r="F1352" s="96"/>
      <c r="G1352" s="85"/>
      <c r="H1352" s="104"/>
    </row>
    <row r="1353" spans="6:8" x14ac:dyDescent="0.55000000000000004">
      <c r="F1353" s="96"/>
      <c r="G1353" s="85"/>
      <c r="H1353" s="104"/>
    </row>
    <row r="1354" spans="6:8" x14ac:dyDescent="0.55000000000000004">
      <c r="F1354" s="96"/>
      <c r="G1354" s="85"/>
      <c r="H1354" s="104"/>
    </row>
    <row r="1355" spans="6:8" x14ac:dyDescent="0.55000000000000004">
      <c r="F1355" s="96"/>
      <c r="G1355" s="85"/>
      <c r="H1355" s="104"/>
    </row>
    <row r="1356" spans="6:8" x14ac:dyDescent="0.55000000000000004">
      <c r="F1356" s="96"/>
      <c r="G1356" s="85"/>
      <c r="H1356" s="104"/>
    </row>
    <row r="1357" spans="6:8" x14ac:dyDescent="0.55000000000000004">
      <c r="F1357" s="96"/>
      <c r="G1357" s="85"/>
      <c r="H1357" s="104"/>
    </row>
    <row r="1358" spans="6:8" x14ac:dyDescent="0.55000000000000004">
      <c r="F1358" s="96"/>
      <c r="G1358" s="85"/>
      <c r="H1358" s="104"/>
    </row>
    <row r="1359" spans="6:8" x14ac:dyDescent="0.55000000000000004">
      <c r="F1359" s="96"/>
      <c r="G1359" s="85"/>
      <c r="H1359" s="104"/>
    </row>
    <row r="1360" spans="6:8" x14ac:dyDescent="0.55000000000000004">
      <c r="F1360" s="96"/>
      <c r="G1360" s="85"/>
      <c r="H1360" s="104"/>
    </row>
    <row r="1361" spans="6:8" x14ac:dyDescent="0.55000000000000004">
      <c r="F1361" s="96"/>
      <c r="G1361" s="85"/>
      <c r="H1361" s="104"/>
    </row>
    <row r="1362" spans="6:8" x14ac:dyDescent="0.55000000000000004">
      <c r="F1362" s="96"/>
      <c r="G1362" s="85"/>
      <c r="H1362" s="104"/>
    </row>
    <row r="1363" spans="6:8" x14ac:dyDescent="0.55000000000000004">
      <c r="F1363" s="96"/>
      <c r="G1363" s="85"/>
      <c r="H1363" s="104"/>
    </row>
    <row r="1364" spans="6:8" x14ac:dyDescent="0.55000000000000004">
      <c r="F1364" s="96"/>
      <c r="G1364" s="85"/>
      <c r="H1364" s="104"/>
    </row>
    <row r="1365" spans="6:8" x14ac:dyDescent="0.55000000000000004">
      <c r="F1365" s="96"/>
      <c r="G1365" s="85"/>
      <c r="H1365" s="104"/>
    </row>
    <row r="1366" spans="6:8" x14ac:dyDescent="0.55000000000000004">
      <c r="F1366" s="96"/>
      <c r="G1366" s="85"/>
      <c r="H1366" s="104"/>
    </row>
    <row r="1367" spans="6:8" x14ac:dyDescent="0.55000000000000004">
      <c r="F1367" s="96"/>
      <c r="G1367" s="85"/>
      <c r="H1367" s="104"/>
    </row>
    <row r="1368" spans="6:8" x14ac:dyDescent="0.55000000000000004">
      <c r="F1368" s="96"/>
      <c r="G1368" s="85"/>
      <c r="H1368" s="104"/>
    </row>
    <row r="1369" spans="6:8" x14ac:dyDescent="0.55000000000000004">
      <c r="F1369" s="96"/>
      <c r="G1369" s="85"/>
      <c r="H1369" s="104"/>
    </row>
    <row r="1370" spans="6:8" x14ac:dyDescent="0.55000000000000004">
      <c r="F1370" s="96"/>
      <c r="G1370" s="85"/>
      <c r="H1370" s="104"/>
    </row>
    <row r="1371" spans="6:8" x14ac:dyDescent="0.55000000000000004">
      <c r="F1371" s="96"/>
      <c r="G1371" s="85"/>
      <c r="H1371" s="104"/>
    </row>
    <row r="1372" spans="6:8" x14ac:dyDescent="0.55000000000000004">
      <c r="F1372" s="96"/>
      <c r="G1372" s="85"/>
      <c r="H1372" s="104"/>
    </row>
    <row r="1373" spans="6:8" x14ac:dyDescent="0.55000000000000004">
      <c r="F1373" s="96"/>
      <c r="G1373" s="85"/>
      <c r="H1373" s="104"/>
    </row>
    <row r="1374" spans="6:8" x14ac:dyDescent="0.55000000000000004">
      <c r="F1374" s="96"/>
      <c r="G1374" s="85"/>
      <c r="H1374" s="104"/>
    </row>
    <row r="1375" spans="6:8" x14ac:dyDescent="0.55000000000000004">
      <c r="F1375" s="96"/>
      <c r="G1375" s="85"/>
      <c r="H1375" s="104"/>
    </row>
    <row r="1376" spans="6:8" x14ac:dyDescent="0.55000000000000004">
      <c r="F1376" s="96"/>
      <c r="G1376" s="85"/>
      <c r="H1376" s="104"/>
    </row>
    <row r="1377" spans="6:8" x14ac:dyDescent="0.55000000000000004">
      <c r="F1377" s="96"/>
      <c r="G1377" s="85"/>
      <c r="H1377" s="104"/>
    </row>
    <row r="1378" spans="6:8" x14ac:dyDescent="0.55000000000000004">
      <c r="F1378" s="96"/>
      <c r="G1378" s="85"/>
      <c r="H1378" s="104"/>
    </row>
    <row r="1379" spans="6:8" x14ac:dyDescent="0.55000000000000004">
      <c r="F1379" s="96"/>
      <c r="G1379" s="85"/>
      <c r="H1379" s="104"/>
    </row>
    <row r="1380" spans="6:8" x14ac:dyDescent="0.55000000000000004">
      <c r="F1380" s="96"/>
      <c r="G1380" s="85"/>
      <c r="H1380" s="104"/>
    </row>
    <row r="1381" spans="6:8" x14ac:dyDescent="0.55000000000000004">
      <c r="F1381" s="96"/>
      <c r="G1381" s="85"/>
      <c r="H1381" s="104"/>
    </row>
    <row r="1382" spans="6:8" x14ac:dyDescent="0.55000000000000004">
      <c r="F1382" s="96"/>
      <c r="G1382" s="85"/>
      <c r="H1382" s="104"/>
    </row>
    <row r="1383" spans="6:8" x14ac:dyDescent="0.55000000000000004">
      <c r="F1383" s="96"/>
      <c r="G1383" s="85"/>
      <c r="H1383" s="104"/>
    </row>
    <row r="1384" spans="6:8" x14ac:dyDescent="0.55000000000000004">
      <c r="F1384" s="96"/>
      <c r="G1384" s="85"/>
      <c r="H1384" s="104"/>
    </row>
    <row r="1385" spans="6:8" x14ac:dyDescent="0.55000000000000004">
      <c r="F1385" s="96"/>
      <c r="G1385" s="85"/>
      <c r="H1385" s="104"/>
    </row>
    <row r="1386" spans="6:8" x14ac:dyDescent="0.55000000000000004">
      <c r="F1386" s="96"/>
      <c r="G1386" s="85"/>
      <c r="H1386" s="104"/>
    </row>
    <row r="1387" spans="6:8" x14ac:dyDescent="0.55000000000000004">
      <c r="F1387" s="96"/>
      <c r="G1387" s="85"/>
      <c r="H1387" s="104"/>
    </row>
    <row r="1388" spans="6:8" x14ac:dyDescent="0.55000000000000004">
      <c r="F1388" s="96"/>
      <c r="G1388" s="85"/>
      <c r="H1388" s="104"/>
    </row>
    <row r="1389" spans="6:8" x14ac:dyDescent="0.55000000000000004">
      <c r="F1389" s="96"/>
      <c r="G1389" s="85"/>
      <c r="H1389" s="104"/>
    </row>
    <row r="1390" spans="6:8" x14ac:dyDescent="0.55000000000000004">
      <c r="F1390" s="96"/>
      <c r="G1390" s="85"/>
      <c r="H1390" s="104"/>
    </row>
    <row r="1391" spans="6:8" x14ac:dyDescent="0.55000000000000004">
      <c r="F1391" s="96"/>
      <c r="G1391" s="85"/>
      <c r="H1391" s="104"/>
    </row>
    <row r="1392" spans="6:8" x14ac:dyDescent="0.55000000000000004">
      <c r="F1392" s="96"/>
      <c r="G1392" s="85"/>
      <c r="H1392" s="104"/>
    </row>
    <row r="1393" spans="6:8" x14ac:dyDescent="0.55000000000000004">
      <c r="F1393" s="96"/>
      <c r="G1393" s="85"/>
      <c r="H1393" s="104"/>
    </row>
    <row r="1394" spans="6:8" x14ac:dyDescent="0.55000000000000004">
      <c r="F1394" s="96"/>
      <c r="G1394" s="85"/>
      <c r="H1394" s="104"/>
    </row>
    <row r="1395" spans="6:8" x14ac:dyDescent="0.55000000000000004">
      <c r="F1395" s="96"/>
      <c r="G1395" s="85"/>
      <c r="H1395" s="104"/>
    </row>
    <row r="1396" spans="6:8" x14ac:dyDescent="0.55000000000000004">
      <c r="F1396" s="96"/>
      <c r="G1396" s="85"/>
      <c r="H1396" s="104"/>
    </row>
    <row r="1397" spans="6:8" x14ac:dyDescent="0.55000000000000004">
      <c r="F1397" s="96"/>
      <c r="G1397" s="85"/>
      <c r="H1397" s="104"/>
    </row>
    <row r="1398" spans="6:8" x14ac:dyDescent="0.55000000000000004">
      <c r="F1398" s="96"/>
      <c r="G1398" s="85"/>
      <c r="H1398" s="104"/>
    </row>
    <row r="1399" spans="6:8" x14ac:dyDescent="0.55000000000000004">
      <c r="F1399" s="96"/>
      <c r="G1399" s="85"/>
      <c r="H1399" s="104"/>
    </row>
    <row r="1400" spans="6:8" x14ac:dyDescent="0.55000000000000004">
      <c r="F1400" s="96"/>
      <c r="G1400" s="85"/>
      <c r="H1400" s="104"/>
    </row>
    <row r="1401" spans="6:8" x14ac:dyDescent="0.55000000000000004">
      <c r="F1401" s="96"/>
      <c r="G1401" s="85"/>
      <c r="H1401" s="104"/>
    </row>
    <row r="1402" spans="6:8" x14ac:dyDescent="0.55000000000000004">
      <c r="F1402" s="96"/>
      <c r="G1402" s="85"/>
      <c r="H1402" s="104"/>
    </row>
    <row r="1403" spans="6:8" x14ac:dyDescent="0.55000000000000004">
      <c r="F1403" s="96"/>
      <c r="G1403" s="85"/>
      <c r="H1403" s="104"/>
    </row>
    <row r="1404" spans="6:8" x14ac:dyDescent="0.55000000000000004">
      <c r="F1404" s="96"/>
      <c r="G1404" s="85"/>
      <c r="H1404" s="104"/>
    </row>
    <row r="1405" spans="6:8" x14ac:dyDescent="0.55000000000000004">
      <c r="F1405" s="96"/>
      <c r="G1405" s="85"/>
      <c r="H1405" s="104"/>
    </row>
    <row r="1406" spans="6:8" x14ac:dyDescent="0.55000000000000004">
      <c r="F1406" s="96"/>
      <c r="G1406" s="85"/>
      <c r="H1406" s="104"/>
    </row>
    <row r="1407" spans="6:8" x14ac:dyDescent="0.55000000000000004">
      <c r="F1407" s="96"/>
      <c r="G1407" s="85"/>
      <c r="H1407" s="104"/>
    </row>
    <row r="1408" spans="6:8" x14ac:dyDescent="0.55000000000000004">
      <c r="F1408" s="96"/>
      <c r="G1408" s="85"/>
      <c r="H1408" s="104"/>
    </row>
    <row r="1409" spans="6:8" x14ac:dyDescent="0.55000000000000004">
      <c r="F1409" s="96"/>
      <c r="G1409" s="85"/>
      <c r="H1409" s="104"/>
    </row>
    <row r="1410" spans="6:8" x14ac:dyDescent="0.55000000000000004">
      <c r="F1410" s="96"/>
      <c r="G1410" s="85"/>
      <c r="H1410" s="104"/>
    </row>
    <row r="1411" spans="6:8" x14ac:dyDescent="0.55000000000000004">
      <c r="F1411" s="96"/>
      <c r="G1411" s="85"/>
      <c r="H1411" s="104"/>
    </row>
    <row r="1412" spans="6:8" x14ac:dyDescent="0.55000000000000004">
      <c r="F1412" s="96"/>
      <c r="G1412" s="85"/>
      <c r="H1412" s="104"/>
    </row>
    <row r="1413" spans="6:8" x14ac:dyDescent="0.55000000000000004">
      <c r="F1413" s="96"/>
      <c r="G1413" s="85"/>
      <c r="H1413" s="104"/>
    </row>
    <row r="1414" spans="6:8" x14ac:dyDescent="0.55000000000000004">
      <c r="F1414" s="96"/>
      <c r="G1414" s="85"/>
      <c r="H1414" s="104"/>
    </row>
    <row r="1415" spans="6:8" x14ac:dyDescent="0.55000000000000004">
      <c r="F1415" s="96"/>
      <c r="G1415" s="85"/>
      <c r="H1415" s="104"/>
    </row>
    <row r="1416" spans="6:8" x14ac:dyDescent="0.55000000000000004">
      <c r="F1416" s="96"/>
      <c r="G1416" s="85"/>
      <c r="H1416" s="104"/>
    </row>
    <row r="1417" spans="6:8" x14ac:dyDescent="0.55000000000000004">
      <c r="F1417" s="96"/>
      <c r="G1417" s="85"/>
      <c r="H1417" s="104"/>
    </row>
    <row r="1418" spans="6:8" x14ac:dyDescent="0.55000000000000004">
      <c r="F1418" s="96"/>
      <c r="G1418" s="85"/>
      <c r="H1418" s="104"/>
    </row>
    <row r="1419" spans="6:8" x14ac:dyDescent="0.55000000000000004">
      <c r="F1419" s="96"/>
      <c r="G1419" s="85"/>
      <c r="H1419" s="104"/>
    </row>
    <row r="1420" spans="6:8" x14ac:dyDescent="0.55000000000000004">
      <c r="F1420" s="96"/>
      <c r="G1420" s="85"/>
      <c r="H1420" s="104"/>
    </row>
    <row r="1421" spans="6:8" x14ac:dyDescent="0.55000000000000004">
      <c r="F1421" s="96"/>
      <c r="G1421" s="85"/>
      <c r="H1421" s="104"/>
    </row>
    <row r="1422" spans="6:8" x14ac:dyDescent="0.55000000000000004">
      <c r="F1422" s="96"/>
      <c r="G1422" s="85"/>
      <c r="H1422" s="104"/>
    </row>
    <row r="1423" spans="6:8" x14ac:dyDescent="0.55000000000000004">
      <c r="F1423" s="96"/>
      <c r="G1423" s="85"/>
      <c r="H1423" s="104"/>
    </row>
    <row r="1424" spans="6:8" x14ac:dyDescent="0.55000000000000004">
      <c r="F1424" s="96"/>
      <c r="G1424" s="85"/>
      <c r="H1424" s="104"/>
    </row>
    <row r="1425" spans="6:8" x14ac:dyDescent="0.55000000000000004">
      <c r="F1425" s="96"/>
      <c r="G1425" s="85"/>
      <c r="H1425" s="104"/>
    </row>
    <row r="1426" spans="6:8" x14ac:dyDescent="0.55000000000000004">
      <c r="F1426" s="96"/>
      <c r="G1426" s="85"/>
      <c r="H1426" s="104"/>
    </row>
    <row r="1427" spans="6:8" x14ac:dyDescent="0.55000000000000004">
      <c r="F1427" s="96"/>
      <c r="G1427" s="85"/>
      <c r="H1427" s="104"/>
    </row>
    <row r="1428" spans="6:8" x14ac:dyDescent="0.55000000000000004">
      <c r="F1428" s="96"/>
      <c r="G1428" s="85"/>
      <c r="H1428" s="104"/>
    </row>
    <row r="1429" spans="6:8" x14ac:dyDescent="0.55000000000000004">
      <c r="F1429" s="96"/>
      <c r="G1429" s="85"/>
      <c r="H1429" s="104"/>
    </row>
    <row r="1430" spans="6:8" x14ac:dyDescent="0.55000000000000004">
      <c r="F1430" s="96"/>
      <c r="G1430" s="85"/>
      <c r="H1430" s="104"/>
    </row>
    <row r="1431" spans="6:8" x14ac:dyDescent="0.55000000000000004">
      <c r="F1431" s="96"/>
      <c r="G1431" s="85"/>
      <c r="H1431" s="104"/>
    </row>
    <row r="1432" spans="6:8" x14ac:dyDescent="0.55000000000000004">
      <c r="F1432" s="96"/>
      <c r="G1432" s="85"/>
      <c r="H1432" s="104"/>
    </row>
    <row r="1433" spans="6:8" x14ac:dyDescent="0.55000000000000004">
      <c r="F1433" s="96"/>
      <c r="G1433" s="85"/>
      <c r="H1433" s="104"/>
    </row>
    <row r="1434" spans="6:8" x14ac:dyDescent="0.55000000000000004">
      <c r="F1434" s="96"/>
      <c r="G1434" s="85"/>
      <c r="H1434" s="104"/>
    </row>
    <row r="1435" spans="6:8" x14ac:dyDescent="0.55000000000000004">
      <c r="F1435" s="96"/>
      <c r="G1435" s="85"/>
      <c r="H1435" s="104"/>
    </row>
    <row r="1436" spans="6:8" x14ac:dyDescent="0.55000000000000004">
      <c r="F1436" s="96"/>
      <c r="G1436" s="85"/>
      <c r="H1436" s="104"/>
    </row>
    <row r="1437" spans="6:8" x14ac:dyDescent="0.55000000000000004">
      <c r="F1437" s="96"/>
      <c r="G1437" s="85"/>
      <c r="H1437" s="104"/>
    </row>
    <row r="1438" spans="6:8" x14ac:dyDescent="0.55000000000000004">
      <c r="F1438" s="96"/>
      <c r="G1438" s="85"/>
      <c r="H1438" s="104"/>
    </row>
    <row r="1439" spans="6:8" x14ac:dyDescent="0.55000000000000004">
      <c r="F1439" s="96"/>
      <c r="G1439" s="85"/>
      <c r="H1439" s="104"/>
    </row>
    <row r="1440" spans="6:8" x14ac:dyDescent="0.55000000000000004">
      <c r="F1440" s="96"/>
      <c r="G1440" s="85"/>
      <c r="H1440" s="104"/>
    </row>
    <row r="1441" spans="6:8" x14ac:dyDescent="0.55000000000000004">
      <c r="F1441" s="96"/>
      <c r="G1441" s="85"/>
      <c r="H1441" s="104"/>
    </row>
    <row r="1442" spans="6:8" x14ac:dyDescent="0.55000000000000004">
      <c r="F1442" s="96"/>
      <c r="G1442" s="85"/>
      <c r="H1442" s="104"/>
    </row>
    <row r="1443" spans="6:8" x14ac:dyDescent="0.55000000000000004">
      <c r="F1443" s="96"/>
      <c r="G1443" s="85"/>
      <c r="H1443" s="104"/>
    </row>
    <row r="1444" spans="6:8" x14ac:dyDescent="0.55000000000000004">
      <c r="F1444" s="96"/>
      <c r="G1444" s="85"/>
      <c r="H1444" s="104"/>
    </row>
    <row r="1445" spans="6:8" x14ac:dyDescent="0.55000000000000004">
      <c r="F1445" s="96"/>
      <c r="G1445" s="85"/>
      <c r="H1445" s="104"/>
    </row>
    <row r="1446" spans="6:8" x14ac:dyDescent="0.55000000000000004">
      <c r="F1446" s="96"/>
      <c r="G1446" s="85"/>
      <c r="H1446" s="104"/>
    </row>
    <row r="1447" spans="6:8" x14ac:dyDescent="0.55000000000000004">
      <c r="F1447" s="96"/>
      <c r="G1447" s="85"/>
      <c r="H1447" s="104"/>
    </row>
    <row r="1448" spans="6:8" x14ac:dyDescent="0.55000000000000004">
      <c r="F1448" s="96"/>
      <c r="G1448" s="85"/>
      <c r="H1448" s="104"/>
    </row>
    <row r="1449" spans="6:8" x14ac:dyDescent="0.55000000000000004">
      <c r="F1449" s="96"/>
      <c r="G1449" s="85"/>
      <c r="H1449" s="104"/>
    </row>
    <row r="1450" spans="6:8" x14ac:dyDescent="0.55000000000000004">
      <c r="F1450" s="96"/>
      <c r="G1450" s="85"/>
      <c r="H1450" s="104"/>
    </row>
    <row r="1451" spans="6:8" x14ac:dyDescent="0.55000000000000004">
      <c r="F1451" s="96"/>
      <c r="G1451" s="85"/>
      <c r="H1451" s="104"/>
    </row>
    <row r="1452" spans="6:8" x14ac:dyDescent="0.55000000000000004">
      <c r="F1452" s="96"/>
      <c r="G1452" s="85"/>
      <c r="H1452" s="104"/>
    </row>
    <row r="1453" spans="6:8" x14ac:dyDescent="0.55000000000000004">
      <c r="F1453" s="96"/>
      <c r="G1453" s="85"/>
      <c r="H1453" s="104"/>
    </row>
    <row r="1454" spans="6:8" x14ac:dyDescent="0.55000000000000004">
      <c r="F1454" s="96"/>
      <c r="G1454" s="85"/>
      <c r="H1454" s="104"/>
    </row>
    <row r="1455" spans="6:8" x14ac:dyDescent="0.55000000000000004">
      <c r="F1455" s="96"/>
      <c r="G1455" s="85"/>
      <c r="H1455" s="104"/>
    </row>
    <row r="1456" spans="6:8" x14ac:dyDescent="0.55000000000000004">
      <c r="F1456" s="96"/>
      <c r="G1456" s="85"/>
      <c r="H1456" s="104"/>
    </row>
    <row r="1457" spans="6:8" x14ac:dyDescent="0.55000000000000004">
      <c r="F1457" s="96"/>
      <c r="G1457" s="85"/>
      <c r="H1457" s="104"/>
    </row>
    <row r="1458" spans="6:8" x14ac:dyDescent="0.55000000000000004">
      <c r="F1458" s="96"/>
      <c r="G1458" s="85"/>
      <c r="H1458" s="104"/>
    </row>
    <row r="1459" spans="6:8" x14ac:dyDescent="0.55000000000000004">
      <c r="F1459" s="96"/>
      <c r="G1459" s="85"/>
      <c r="H1459" s="104"/>
    </row>
    <row r="1460" spans="6:8" x14ac:dyDescent="0.55000000000000004">
      <c r="F1460" s="96"/>
      <c r="G1460" s="85"/>
      <c r="H1460" s="104"/>
    </row>
    <row r="1461" spans="6:8" x14ac:dyDescent="0.55000000000000004">
      <c r="F1461" s="96"/>
      <c r="G1461" s="85"/>
      <c r="H1461" s="104"/>
    </row>
    <row r="1462" spans="6:8" x14ac:dyDescent="0.55000000000000004">
      <c r="F1462" s="96"/>
      <c r="G1462" s="85"/>
      <c r="H1462" s="104"/>
    </row>
    <row r="1463" spans="6:8" x14ac:dyDescent="0.55000000000000004">
      <c r="F1463" s="96"/>
      <c r="G1463" s="85"/>
      <c r="H1463" s="104"/>
    </row>
    <row r="1464" spans="6:8" x14ac:dyDescent="0.55000000000000004">
      <c r="F1464" s="96"/>
      <c r="G1464" s="85"/>
      <c r="H1464" s="104"/>
    </row>
    <row r="1465" spans="6:8" x14ac:dyDescent="0.55000000000000004">
      <c r="F1465" s="96"/>
      <c r="G1465" s="85"/>
      <c r="H1465" s="104"/>
    </row>
    <row r="1466" spans="6:8" x14ac:dyDescent="0.55000000000000004">
      <c r="F1466" s="96"/>
      <c r="G1466" s="85"/>
      <c r="H1466" s="104"/>
    </row>
    <row r="1467" spans="6:8" x14ac:dyDescent="0.55000000000000004">
      <c r="F1467" s="96"/>
      <c r="G1467" s="85"/>
      <c r="H1467" s="104"/>
    </row>
    <row r="1468" spans="6:8" x14ac:dyDescent="0.55000000000000004">
      <c r="F1468" s="96"/>
      <c r="G1468" s="85"/>
      <c r="H1468" s="104"/>
    </row>
    <row r="1469" spans="6:8" x14ac:dyDescent="0.55000000000000004">
      <c r="F1469" s="96"/>
      <c r="G1469" s="85"/>
      <c r="H1469" s="104"/>
    </row>
    <row r="1470" spans="6:8" x14ac:dyDescent="0.55000000000000004">
      <c r="F1470" s="96"/>
      <c r="G1470" s="85"/>
      <c r="H1470" s="104"/>
    </row>
    <row r="1471" spans="6:8" x14ac:dyDescent="0.55000000000000004">
      <c r="F1471" s="96"/>
      <c r="G1471" s="85"/>
      <c r="H1471" s="104"/>
    </row>
    <row r="1472" spans="6:8" x14ac:dyDescent="0.55000000000000004">
      <c r="F1472" s="96"/>
      <c r="G1472" s="85"/>
      <c r="H1472" s="104"/>
    </row>
    <row r="1473" spans="6:8" x14ac:dyDescent="0.55000000000000004">
      <c r="F1473" s="96"/>
      <c r="G1473" s="85"/>
      <c r="H1473" s="104"/>
    </row>
    <row r="1474" spans="6:8" x14ac:dyDescent="0.55000000000000004">
      <c r="F1474" s="96"/>
      <c r="G1474" s="85"/>
      <c r="H1474" s="104"/>
    </row>
    <row r="1475" spans="6:8" x14ac:dyDescent="0.55000000000000004">
      <c r="F1475" s="96"/>
      <c r="G1475" s="85"/>
      <c r="H1475" s="104"/>
    </row>
    <row r="1476" spans="6:8" x14ac:dyDescent="0.55000000000000004">
      <c r="F1476" s="96"/>
      <c r="G1476" s="85"/>
      <c r="H1476" s="104"/>
    </row>
    <row r="1477" spans="6:8" x14ac:dyDescent="0.55000000000000004">
      <c r="F1477" s="96"/>
      <c r="G1477" s="85"/>
      <c r="H1477" s="104"/>
    </row>
    <row r="1478" spans="6:8" x14ac:dyDescent="0.55000000000000004">
      <c r="F1478" s="96"/>
      <c r="G1478" s="85"/>
      <c r="H1478" s="104"/>
    </row>
    <row r="1479" spans="6:8" x14ac:dyDescent="0.55000000000000004">
      <c r="F1479" s="96"/>
      <c r="G1479" s="85"/>
      <c r="H1479" s="104"/>
    </row>
    <row r="1480" spans="6:8" x14ac:dyDescent="0.55000000000000004">
      <c r="F1480" s="96"/>
      <c r="G1480" s="85"/>
      <c r="H1480" s="104"/>
    </row>
    <row r="1481" spans="6:8" x14ac:dyDescent="0.55000000000000004">
      <c r="F1481" s="96"/>
      <c r="G1481" s="85"/>
      <c r="H1481" s="104"/>
    </row>
    <row r="1482" spans="6:8" x14ac:dyDescent="0.55000000000000004">
      <c r="F1482" s="96"/>
      <c r="G1482" s="85"/>
      <c r="H1482" s="104"/>
    </row>
    <row r="1483" spans="6:8" x14ac:dyDescent="0.55000000000000004">
      <c r="F1483" s="96"/>
      <c r="G1483" s="85"/>
      <c r="H1483" s="104"/>
    </row>
    <row r="1484" spans="6:8" x14ac:dyDescent="0.55000000000000004">
      <c r="F1484" s="96"/>
      <c r="G1484" s="85"/>
      <c r="H1484" s="104"/>
    </row>
    <row r="1485" spans="6:8" x14ac:dyDescent="0.55000000000000004">
      <c r="F1485" s="96"/>
      <c r="G1485" s="85"/>
      <c r="H1485" s="104"/>
    </row>
    <row r="1486" spans="6:8" x14ac:dyDescent="0.55000000000000004">
      <c r="F1486" s="96"/>
      <c r="G1486" s="85"/>
      <c r="H1486" s="104"/>
    </row>
    <row r="1487" spans="6:8" x14ac:dyDescent="0.55000000000000004">
      <c r="F1487" s="96"/>
      <c r="G1487" s="85"/>
      <c r="H1487" s="104"/>
    </row>
    <row r="1488" spans="6:8" x14ac:dyDescent="0.55000000000000004">
      <c r="F1488" s="96"/>
      <c r="G1488" s="85"/>
      <c r="H1488" s="104"/>
    </row>
    <row r="1489" spans="6:8" x14ac:dyDescent="0.55000000000000004">
      <c r="F1489" s="96"/>
      <c r="G1489" s="85"/>
      <c r="H1489" s="104"/>
    </row>
    <row r="1490" spans="6:8" x14ac:dyDescent="0.55000000000000004">
      <c r="F1490" s="96"/>
      <c r="G1490" s="85"/>
      <c r="H1490" s="104"/>
    </row>
    <row r="1491" spans="6:8" x14ac:dyDescent="0.55000000000000004">
      <c r="F1491" s="96"/>
      <c r="G1491" s="85"/>
      <c r="H1491" s="104"/>
    </row>
    <row r="1492" spans="6:8" x14ac:dyDescent="0.55000000000000004">
      <c r="F1492" s="96"/>
      <c r="G1492" s="85"/>
      <c r="H1492" s="104"/>
    </row>
    <row r="1493" spans="6:8" x14ac:dyDescent="0.55000000000000004">
      <c r="F1493" s="96"/>
      <c r="G1493" s="85"/>
      <c r="H1493" s="104"/>
    </row>
    <row r="1494" spans="6:8" x14ac:dyDescent="0.55000000000000004">
      <c r="F1494" s="96"/>
      <c r="G1494" s="85"/>
      <c r="H1494" s="104"/>
    </row>
    <row r="1495" spans="6:8" x14ac:dyDescent="0.55000000000000004">
      <c r="F1495" s="96"/>
      <c r="G1495" s="85"/>
      <c r="H1495" s="104"/>
    </row>
    <row r="1496" spans="6:8" x14ac:dyDescent="0.55000000000000004">
      <c r="F1496" s="96"/>
      <c r="G1496" s="85"/>
      <c r="H1496" s="104"/>
    </row>
    <row r="1497" spans="6:8" x14ac:dyDescent="0.55000000000000004">
      <c r="F1497" s="96"/>
      <c r="G1497" s="85"/>
      <c r="H1497" s="104"/>
    </row>
    <row r="1498" spans="6:8" x14ac:dyDescent="0.55000000000000004">
      <c r="F1498" s="96"/>
      <c r="G1498" s="85"/>
      <c r="H1498" s="104"/>
    </row>
    <row r="1499" spans="6:8" x14ac:dyDescent="0.55000000000000004">
      <c r="F1499" s="96"/>
      <c r="G1499" s="85"/>
      <c r="H1499" s="104"/>
    </row>
    <row r="1500" spans="6:8" x14ac:dyDescent="0.55000000000000004">
      <c r="F1500" s="96"/>
      <c r="G1500" s="85"/>
      <c r="H1500" s="104"/>
    </row>
    <row r="1501" spans="6:8" x14ac:dyDescent="0.55000000000000004">
      <c r="F1501" s="96"/>
      <c r="G1501" s="85"/>
      <c r="H1501" s="104"/>
    </row>
    <row r="1502" spans="6:8" x14ac:dyDescent="0.55000000000000004">
      <c r="F1502" s="96"/>
      <c r="G1502" s="85"/>
      <c r="H1502" s="104"/>
    </row>
    <row r="1503" spans="6:8" x14ac:dyDescent="0.55000000000000004">
      <c r="F1503" s="96"/>
      <c r="G1503" s="85"/>
      <c r="H1503" s="104"/>
    </row>
    <row r="1504" spans="6:8" x14ac:dyDescent="0.55000000000000004">
      <c r="F1504" s="96"/>
      <c r="G1504" s="85"/>
      <c r="H1504" s="104"/>
    </row>
    <row r="1505" spans="6:8" x14ac:dyDescent="0.55000000000000004">
      <c r="F1505" s="96"/>
      <c r="G1505" s="85"/>
      <c r="H1505" s="104"/>
    </row>
    <row r="1506" spans="6:8" x14ac:dyDescent="0.55000000000000004">
      <c r="F1506" s="96"/>
      <c r="G1506" s="85"/>
      <c r="H1506" s="104"/>
    </row>
    <row r="1507" spans="6:8" x14ac:dyDescent="0.55000000000000004">
      <c r="F1507" s="96"/>
      <c r="G1507" s="85"/>
      <c r="H1507" s="104"/>
    </row>
    <row r="1508" spans="6:8" x14ac:dyDescent="0.55000000000000004">
      <c r="F1508" s="96"/>
      <c r="G1508" s="85"/>
      <c r="H1508" s="104"/>
    </row>
    <row r="1509" spans="6:8" x14ac:dyDescent="0.55000000000000004">
      <c r="F1509" s="96"/>
      <c r="G1509" s="85"/>
      <c r="H1509" s="104"/>
    </row>
    <row r="1510" spans="6:8" x14ac:dyDescent="0.55000000000000004">
      <c r="F1510" s="96"/>
      <c r="G1510" s="85"/>
      <c r="H1510" s="104"/>
    </row>
    <row r="1511" spans="6:8" x14ac:dyDescent="0.55000000000000004">
      <c r="F1511" s="96"/>
      <c r="G1511" s="85"/>
      <c r="H1511" s="104"/>
    </row>
    <row r="1512" spans="6:8" x14ac:dyDescent="0.55000000000000004">
      <c r="F1512" s="96"/>
      <c r="G1512" s="85"/>
      <c r="H1512" s="104"/>
    </row>
    <row r="1513" spans="6:8" x14ac:dyDescent="0.55000000000000004">
      <c r="F1513" s="96"/>
      <c r="G1513" s="85"/>
      <c r="H1513" s="104"/>
    </row>
    <row r="1514" spans="6:8" x14ac:dyDescent="0.55000000000000004">
      <c r="F1514" s="96"/>
      <c r="G1514" s="85"/>
      <c r="H1514" s="104"/>
    </row>
    <row r="1515" spans="6:8" x14ac:dyDescent="0.55000000000000004">
      <c r="F1515" s="96"/>
      <c r="G1515" s="85"/>
      <c r="H1515" s="104"/>
    </row>
    <row r="1516" spans="6:8" x14ac:dyDescent="0.55000000000000004">
      <c r="F1516" s="96"/>
      <c r="G1516" s="85"/>
      <c r="H1516" s="104"/>
    </row>
    <row r="1517" spans="6:8" x14ac:dyDescent="0.55000000000000004">
      <c r="F1517" s="96"/>
      <c r="G1517" s="85"/>
      <c r="H1517" s="104"/>
    </row>
    <row r="1518" spans="6:8" x14ac:dyDescent="0.55000000000000004">
      <c r="F1518" s="96"/>
      <c r="G1518" s="85"/>
      <c r="H1518" s="104"/>
    </row>
    <row r="1519" spans="6:8" x14ac:dyDescent="0.55000000000000004">
      <c r="F1519" s="96"/>
      <c r="G1519" s="85"/>
      <c r="H1519" s="104"/>
    </row>
    <row r="1520" spans="6:8" x14ac:dyDescent="0.55000000000000004">
      <c r="F1520" s="96"/>
      <c r="G1520" s="85"/>
      <c r="H1520" s="104"/>
    </row>
    <row r="1521" spans="6:8" x14ac:dyDescent="0.55000000000000004">
      <c r="F1521" s="96"/>
      <c r="G1521" s="85"/>
      <c r="H1521" s="104"/>
    </row>
    <row r="1522" spans="6:8" x14ac:dyDescent="0.55000000000000004">
      <c r="F1522" s="96"/>
      <c r="G1522" s="85"/>
      <c r="H1522" s="104"/>
    </row>
    <row r="1523" spans="6:8" x14ac:dyDescent="0.55000000000000004">
      <c r="F1523" s="96"/>
      <c r="G1523" s="85"/>
      <c r="H1523" s="104"/>
    </row>
    <row r="1524" spans="6:8" x14ac:dyDescent="0.55000000000000004">
      <c r="F1524" s="96"/>
      <c r="G1524" s="85"/>
      <c r="H1524" s="104"/>
    </row>
    <row r="1525" spans="6:8" x14ac:dyDescent="0.55000000000000004">
      <c r="F1525" s="96"/>
      <c r="G1525" s="85"/>
      <c r="H1525" s="104"/>
    </row>
    <row r="1526" spans="6:8" x14ac:dyDescent="0.55000000000000004">
      <c r="F1526" s="96"/>
      <c r="G1526" s="85"/>
      <c r="H1526" s="104"/>
    </row>
    <row r="1527" spans="6:8" x14ac:dyDescent="0.55000000000000004">
      <c r="F1527" s="96"/>
      <c r="G1527" s="85"/>
      <c r="H1527" s="104"/>
    </row>
    <row r="1528" spans="6:8" x14ac:dyDescent="0.55000000000000004">
      <c r="F1528" s="96"/>
      <c r="G1528" s="85"/>
      <c r="H1528" s="104"/>
    </row>
    <row r="1529" spans="6:8" x14ac:dyDescent="0.55000000000000004">
      <c r="F1529" s="96"/>
      <c r="G1529" s="85"/>
      <c r="H1529" s="104"/>
    </row>
    <row r="1530" spans="6:8" x14ac:dyDescent="0.55000000000000004">
      <c r="F1530" s="96"/>
      <c r="G1530" s="85"/>
      <c r="H1530" s="104"/>
    </row>
    <row r="1531" spans="6:8" x14ac:dyDescent="0.55000000000000004">
      <c r="F1531" s="96"/>
      <c r="G1531" s="85"/>
      <c r="H1531" s="104"/>
    </row>
    <row r="1532" spans="6:8" x14ac:dyDescent="0.55000000000000004">
      <c r="F1532" s="96"/>
      <c r="G1532" s="85"/>
      <c r="H1532" s="104"/>
    </row>
    <row r="1533" spans="6:8" x14ac:dyDescent="0.55000000000000004">
      <c r="F1533" s="96"/>
      <c r="G1533" s="85"/>
      <c r="H1533" s="104"/>
    </row>
    <row r="1534" spans="6:8" x14ac:dyDescent="0.55000000000000004">
      <c r="F1534" s="96"/>
      <c r="G1534" s="85"/>
      <c r="H1534" s="104"/>
    </row>
    <row r="1535" spans="6:8" x14ac:dyDescent="0.55000000000000004">
      <c r="F1535" s="96"/>
      <c r="G1535" s="85"/>
      <c r="H1535" s="104"/>
    </row>
    <row r="1536" spans="6:8" x14ac:dyDescent="0.55000000000000004">
      <c r="F1536" s="96"/>
      <c r="G1536" s="85"/>
      <c r="H1536" s="104"/>
    </row>
    <row r="1537" spans="6:8" x14ac:dyDescent="0.55000000000000004">
      <c r="F1537" s="96"/>
      <c r="G1537" s="85"/>
      <c r="H1537" s="104"/>
    </row>
    <row r="1538" spans="6:8" x14ac:dyDescent="0.55000000000000004">
      <c r="F1538" s="96"/>
      <c r="G1538" s="85"/>
      <c r="H1538" s="104"/>
    </row>
    <row r="1539" spans="6:8" x14ac:dyDescent="0.55000000000000004">
      <c r="F1539" s="96"/>
      <c r="G1539" s="85"/>
      <c r="H1539" s="104"/>
    </row>
    <row r="1540" spans="6:8" x14ac:dyDescent="0.55000000000000004">
      <c r="F1540" s="96"/>
      <c r="G1540" s="85"/>
      <c r="H1540" s="104"/>
    </row>
    <row r="1541" spans="6:8" x14ac:dyDescent="0.55000000000000004">
      <c r="F1541" s="96"/>
      <c r="G1541" s="85"/>
      <c r="H1541" s="104"/>
    </row>
    <row r="1542" spans="6:8" x14ac:dyDescent="0.55000000000000004">
      <c r="F1542" s="96"/>
      <c r="G1542" s="85"/>
      <c r="H1542" s="104"/>
    </row>
    <row r="1543" spans="6:8" x14ac:dyDescent="0.55000000000000004">
      <c r="F1543" s="96"/>
      <c r="G1543" s="85"/>
      <c r="H1543" s="104"/>
    </row>
    <row r="1544" spans="6:8" x14ac:dyDescent="0.55000000000000004">
      <c r="F1544" s="96"/>
      <c r="G1544" s="85"/>
      <c r="H1544" s="104"/>
    </row>
    <row r="1545" spans="6:8" x14ac:dyDescent="0.55000000000000004">
      <c r="F1545" s="96"/>
      <c r="G1545" s="85"/>
      <c r="H1545" s="104"/>
    </row>
    <row r="1546" spans="6:8" x14ac:dyDescent="0.55000000000000004">
      <c r="F1546" s="96"/>
      <c r="G1546" s="85"/>
      <c r="H1546" s="104"/>
    </row>
    <row r="1547" spans="6:8" x14ac:dyDescent="0.55000000000000004">
      <c r="F1547" s="96"/>
      <c r="G1547" s="85"/>
      <c r="H1547" s="104"/>
    </row>
    <row r="1548" spans="6:8" x14ac:dyDescent="0.55000000000000004">
      <c r="F1548" s="96"/>
      <c r="G1548" s="85"/>
      <c r="H1548" s="104"/>
    </row>
    <row r="1549" spans="6:8" x14ac:dyDescent="0.55000000000000004">
      <c r="F1549" s="96"/>
      <c r="G1549" s="85"/>
      <c r="H1549" s="104"/>
    </row>
    <row r="1550" spans="6:8" x14ac:dyDescent="0.55000000000000004">
      <c r="F1550" s="96"/>
      <c r="G1550" s="85"/>
      <c r="H1550" s="104"/>
    </row>
    <row r="1551" spans="6:8" x14ac:dyDescent="0.55000000000000004">
      <c r="F1551" s="96"/>
      <c r="G1551" s="85"/>
      <c r="H1551" s="104"/>
    </row>
    <row r="1552" spans="6:8" x14ac:dyDescent="0.55000000000000004">
      <c r="F1552" s="96"/>
      <c r="G1552" s="85"/>
      <c r="H1552" s="104"/>
    </row>
    <row r="1553" spans="6:8" x14ac:dyDescent="0.55000000000000004">
      <c r="F1553" s="96"/>
      <c r="G1553" s="85"/>
      <c r="H1553" s="104"/>
    </row>
    <row r="1554" spans="6:8" x14ac:dyDescent="0.55000000000000004">
      <c r="F1554" s="96"/>
      <c r="G1554" s="85"/>
      <c r="H1554" s="104"/>
    </row>
    <row r="1555" spans="6:8" x14ac:dyDescent="0.55000000000000004">
      <c r="F1555" s="96"/>
      <c r="G1555" s="85"/>
      <c r="H1555" s="104"/>
    </row>
    <row r="1556" spans="6:8" x14ac:dyDescent="0.55000000000000004">
      <c r="F1556" s="96"/>
      <c r="G1556" s="85"/>
      <c r="H1556" s="104"/>
    </row>
    <row r="1557" spans="6:8" x14ac:dyDescent="0.55000000000000004">
      <c r="F1557" s="96"/>
      <c r="G1557" s="85"/>
      <c r="H1557" s="104"/>
    </row>
    <row r="1558" spans="6:8" x14ac:dyDescent="0.55000000000000004">
      <c r="F1558" s="96"/>
      <c r="G1558" s="85"/>
      <c r="H1558" s="104"/>
    </row>
    <row r="1559" spans="6:8" x14ac:dyDescent="0.55000000000000004">
      <c r="F1559" s="96"/>
      <c r="G1559" s="85"/>
      <c r="H1559" s="104"/>
    </row>
    <row r="1560" spans="6:8" x14ac:dyDescent="0.55000000000000004">
      <c r="F1560" s="96"/>
      <c r="G1560" s="85"/>
      <c r="H1560" s="104"/>
    </row>
    <row r="1561" spans="6:8" x14ac:dyDescent="0.55000000000000004">
      <c r="F1561" s="96"/>
      <c r="G1561" s="85"/>
      <c r="H1561" s="104"/>
    </row>
    <row r="1562" spans="6:8" x14ac:dyDescent="0.55000000000000004">
      <c r="F1562" s="96"/>
      <c r="G1562" s="85"/>
      <c r="H1562" s="104"/>
    </row>
    <row r="1563" spans="6:8" x14ac:dyDescent="0.55000000000000004">
      <c r="F1563" s="96"/>
      <c r="G1563" s="85"/>
      <c r="H1563" s="104"/>
    </row>
    <row r="1564" spans="6:8" x14ac:dyDescent="0.55000000000000004">
      <c r="F1564" s="96"/>
      <c r="G1564" s="85"/>
      <c r="H1564" s="104"/>
    </row>
    <row r="1565" spans="6:8" x14ac:dyDescent="0.55000000000000004">
      <c r="F1565" s="96"/>
      <c r="G1565" s="85"/>
      <c r="H1565" s="104"/>
    </row>
    <row r="1566" spans="6:8" x14ac:dyDescent="0.55000000000000004">
      <c r="F1566" s="96"/>
      <c r="G1566" s="85"/>
      <c r="H1566" s="104"/>
    </row>
    <row r="1567" spans="6:8" x14ac:dyDescent="0.55000000000000004">
      <c r="F1567" s="96"/>
      <c r="G1567" s="85"/>
      <c r="H1567" s="104"/>
    </row>
    <row r="1568" spans="6:8" x14ac:dyDescent="0.55000000000000004">
      <c r="F1568" s="96"/>
      <c r="G1568" s="85"/>
      <c r="H1568" s="104"/>
    </row>
    <row r="1569" spans="6:8" x14ac:dyDescent="0.55000000000000004">
      <c r="F1569" s="96"/>
      <c r="G1569" s="85"/>
      <c r="H1569" s="104"/>
    </row>
    <row r="1570" spans="6:8" x14ac:dyDescent="0.55000000000000004">
      <c r="F1570" s="96"/>
      <c r="G1570" s="85"/>
      <c r="H1570" s="104"/>
    </row>
    <row r="1571" spans="6:8" x14ac:dyDescent="0.55000000000000004">
      <c r="F1571" s="96"/>
      <c r="G1571" s="85"/>
      <c r="H1571" s="104"/>
    </row>
    <row r="1572" spans="6:8" x14ac:dyDescent="0.55000000000000004">
      <c r="F1572" s="96"/>
      <c r="G1572" s="85"/>
      <c r="H1572" s="104"/>
    </row>
    <row r="1573" spans="6:8" x14ac:dyDescent="0.55000000000000004">
      <c r="F1573" s="96"/>
      <c r="G1573" s="85"/>
      <c r="H1573" s="104"/>
    </row>
    <row r="1574" spans="6:8" x14ac:dyDescent="0.55000000000000004">
      <c r="F1574" s="96"/>
      <c r="G1574" s="85"/>
      <c r="H1574" s="104"/>
    </row>
    <row r="1575" spans="6:8" x14ac:dyDescent="0.55000000000000004">
      <c r="F1575" s="96"/>
      <c r="G1575" s="85"/>
      <c r="H1575" s="104"/>
    </row>
    <row r="1576" spans="6:8" x14ac:dyDescent="0.55000000000000004">
      <c r="F1576" s="96"/>
      <c r="G1576" s="85"/>
      <c r="H1576" s="104"/>
    </row>
    <row r="1577" spans="6:8" x14ac:dyDescent="0.55000000000000004">
      <c r="F1577" s="96"/>
      <c r="G1577" s="85"/>
      <c r="H1577" s="104"/>
    </row>
    <row r="1578" spans="6:8" x14ac:dyDescent="0.55000000000000004">
      <c r="F1578" s="96"/>
      <c r="G1578" s="85"/>
      <c r="H1578" s="104"/>
    </row>
    <row r="1579" spans="6:8" x14ac:dyDescent="0.55000000000000004">
      <c r="F1579" s="96"/>
      <c r="G1579" s="85"/>
      <c r="H1579" s="104"/>
    </row>
    <row r="1580" spans="6:8" x14ac:dyDescent="0.55000000000000004">
      <c r="F1580" s="96"/>
      <c r="G1580" s="85"/>
      <c r="H1580" s="104"/>
    </row>
    <row r="1581" spans="6:8" x14ac:dyDescent="0.55000000000000004">
      <c r="F1581" s="96"/>
      <c r="G1581" s="85"/>
      <c r="H1581" s="104"/>
    </row>
    <row r="1582" spans="6:8" x14ac:dyDescent="0.55000000000000004">
      <c r="F1582" s="96"/>
      <c r="G1582" s="85"/>
      <c r="H1582" s="104"/>
    </row>
    <row r="1583" spans="6:8" x14ac:dyDescent="0.55000000000000004">
      <c r="F1583" s="96"/>
      <c r="G1583" s="85"/>
      <c r="H1583" s="104"/>
    </row>
    <row r="1584" spans="6:8" x14ac:dyDescent="0.55000000000000004">
      <c r="F1584" s="96"/>
      <c r="G1584" s="85"/>
      <c r="H1584" s="104"/>
    </row>
    <row r="1585" spans="6:8" x14ac:dyDescent="0.55000000000000004">
      <c r="F1585" s="96"/>
      <c r="G1585" s="85"/>
      <c r="H1585" s="104"/>
    </row>
    <row r="1586" spans="6:8" x14ac:dyDescent="0.55000000000000004">
      <c r="F1586" s="96"/>
      <c r="G1586" s="85"/>
      <c r="H1586" s="104"/>
    </row>
    <row r="1587" spans="6:8" x14ac:dyDescent="0.55000000000000004">
      <c r="F1587" s="96"/>
      <c r="G1587" s="85"/>
      <c r="H1587" s="104"/>
    </row>
    <row r="1588" spans="6:8" x14ac:dyDescent="0.55000000000000004">
      <c r="F1588" s="96"/>
      <c r="G1588" s="85"/>
      <c r="H1588" s="104"/>
    </row>
    <row r="1589" spans="6:8" x14ac:dyDescent="0.55000000000000004">
      <c r="F1589" s="96"/>
      <c r="G1589" s="85"/>
      <c r="H1589" s="104"/>
    </row>
    <row r="1590" spans="6:8" x14ac:dyDescent="0.55000000000000004">
      <c r="F1590" s="96"/>
      <c r="G1590" s="85"/>
      <c r="H1590" s="104"/>
    </row>
    <row r="1591" spans="6:8" x14ac:dyDescent="0.55000000000000004">
      <c r="F1591" s="96"/>
      <c r="G1591" s="85"/>
      <c r="H1591" s="104"/>
    </row>
    <row r="1592" spans="6:8" x14ac:dyDescent="0.55000000000000004">
      <c r="F1592" s="96"/>
      <c r="G1592" s="85"/>
      <c r="H1592" s="104"/>
    </row>
    <row r="1593" spans="6:8" x14ac:dyDescent="0.55000000000000004">
      <c r="F1593" s="96"/>
      <c r="G1593" s="85"/>
      <c r="H1593" s="104"/>
    </row>
    <row r="1594" spans="6:8" x14ac:dyDescent="0.55000000000000004">
      <c r="F1594" s="96"/>
      <c r="G1594" s="85"/>
      <c r="H1594" s="104"/>
    </row>
    <row r="1595" spans="6:8" x14ac:dyDescent="0.55000000000000004">
      <c r="F1595" s="96"/>
      <c r="G1595" s="85"/>
      <c r="H1595" s="104"/>
    </row>
    <row r="1596" spans="6:8" x14ac:dyDescent="0.55000000000000004">
      <c r="F1596" s="96"/>
      <c r="G1596" s="85"/>
      <c r="H1596" s="104"/>
    </row>
    <row r="1597" spans="6:8" x14ac:dyDescent="0.55000000000000004">
      <c r="F1597" s="96"/>
      <c r="G1597" s="85"/>
      <c r="H1597" s="104"/>
    </row>
    <row r="1598" spans="6:8" x14ac:dyDescent="0.55000000000000004">
      <c r="F1598" s="96"/>
      <c r="G1598" s="85"/>
      <c r="H1598" s="104"/>
    </row>
    <row r="1599" spans="6:8" x14ac:dyDescent="0.55000000000000004">
      <c r="F1599" s="96"/>
      <c r="G1599" s="85"/>
      <c r="H1599" s="104"/>
    </row>
    <row r="1600" spans="6:8" x14ac:dyDescent="0.55000000000000004">
      <c r="F1600" s="96"/>
      <c r="G1600" s="85"/>
      <c r="H1600" s="104"/>
    </row>
    <row r="1601" spans="6:8" x14ac:dyDescent="0.55000000000000004">
      <c r="F1601" s="96"/>
      <c r="G1601" s="85"/>
      <c r="H1601" s="104"/>
    </row>
    <row r="1602" spans="6:8" x14ac:dyDescent="0.55000000000000004">
      <c r="F1602" s="96"/>
      <c r="G1602" s="85"/>
      <c r="H1602" s="104"/>
    </row>
    <row r="1603" spans="6:8" x14ac:dyDescent="0.55000000000000004">
      <c r="F1603" s="96"/>
      <c r="G1603" s="85"/>
      <c r="H1603" s="104"/>
    </row>
    <row r="1604" spans="6:8" x14ac:dyDescent="0.55000000000000004">
      <c r="F1604" s="96"/>
      <c r="G1604" s="85"/>
      <c r="H1604" s="104"/>
    </row>
    <row r="1605" spans="6:8" x14ac:dyDescent="0.55000000000000004">
      <c r="F1605" s="96"/>
      <c r="G1605" s="85"/>
      <c r="H1605" s="104"/>
    </row>
    <row r="1606" spans="6:8" x14ac:dyDescent="0.55000000000000004">
      <c r="F1606" s="96"/>
      <c r="G1606" s="85"/>
      <c r="H1606" s="104"/>
    </row>
    <row r="1607" spans="6:8" x14ac:dyDescent="0.55000000000000004">
      <c r="F1607" s="96"/>
      <c r="G1607" s="85"/>
      <c r="H1607" s="104"/>
    </row>
    <row r="1608" spans="6:8" x14ac:dyDescent="0.55000000000000004">
      <c r="F1608" s="96"/>
      <c r="G1608" s="85"/>
      <c r="H1608" s="104"/>
    </row>
    <row r="1609" spans="6:8" x14ac:dyDescent="0.55000000000000004">
      <c r="F1609" s="96"/>
      <c r="G1609" s="85"/>
      <c r="H1609" s="104"/>
    </row>
    <row r="1610" spans="6:8" x14ac:dyDescent="0.55000000000000004">
      <c r="F1610" s="96"/>
      <c r="G1610" s="85"/>
      <c r="H1610" s="104"/>
    </row>
    <row r="1611" spans="6:8" x14ac:dyDescent="0.55000000000000004">
      <c r="F1611" s="96"/>
      <c r="G1611" s="85"/>
      <c r="H1611" s="104"/>
    </row>
    <row r="1612" spans="6:8" x14ac:dyDescent="0.55000000000000004">
      <c r="F1612" s="96"/>
      <c r="G1612" s="85"/>
      <c r="H1612" s="104"/>
    </row>
    <row r="1613" spans="6:8" x14ac:dyDescent="0.55000000000000004">
      <c r="F1613" s="96"/>
      <c r="G1613" s="85"/>
      <c r="H1613" s="104"/>
    </row>
    <row r="1614" spans="6:8" x14ac:dyDescent="0.55000000000000004">
      <c r="F1614" s="96"/>
      <c r="G1614" s="85"/>
      <c r="H1614" s="104"/>
    </row>
    <row r="1615" spans="6:8" x14ac:dyDescent="0.55000000000000004">
      <c r="F1615" s="96"/>
      <c r="G1615" s="85"/>
      <c r="H1615" s="104"/>
    </row>
    <row r="1616" spans="6:8" x14ac:dyDescent="0.55000000000000004">
      <c r="F1616" s="96"/>
      <c r="G1616" s="85"/>
      <c r="H1616" s="104"/>
    </row>
    <row r="1617" spans="6:8" x14ac:dyDescent="0.55000000000000004">
      <c r="F1617" s="96"/>
      <c r="G1617" s="85"/>
      <c r="H1617" s="104"/>
    </row>
    <row r="1618" spans="6:8" x14ac:dyDescent="0.55000000000000004">
      <c r="F1618" s="96"/>
      <c r="G1618" s="85"/>
      <c r="H1618" s="104"/>
    </row>
    <row r="1619" spans="6:8" x14ac:dyDescent="0.55000000000000004">
      <c r="F1619" s="96"/>
      <c r="G1619" s="85"/>
      <c r="H1619" s="104"/>
    </row>
    <row r="1620" spans="6:8" x14ac:dyDescent="0.55000000000000004">
      <c r="F1620" s="96"/>
      <c r="G1620" s="85"/>
      <c r="H1620" s="104"/>
    </row>
    <row r="1621" spans="6:8" x14ac:dyDescent="0.55000000000000004">
      <c r="F1621" s="96"/>
      <c r="G1621" s="85"/>
      <c r="H1621" s="104"/>
    </row>
    <row r="1622" spans="6:8" x14ac:dyDescent="0.55000000000000004">
      <c r="F1622" s="96"/>
      <c r="G1622" s="85"/>
      <c r="H1622" s="104"/>
    </row>
    <row r="1623" spans="6:8" x14ac:dyDescent="0.55000000000000004">
      <c r="F1623" s="96"/>
      <c r="G1623" s="85"/>
      <c r="H1623" s="104"/>
    </row>
    <row r="1624" spans="6:8" x14ac:dyDescent="0.55000000000000004">
      <c r="F1624" s="96"/>
      <c r="G1624" s="85"/>
      <c r="H1624" s="104"/>
    </row>
    <row r="1625" spans="6:8" x14ac:dyDescent="0.55000000000000004">
      <c r="F1625" s="96"/>
      <c r="G1625" s="85"/>
      <c r="H1625" s="104"/>
    </row>
    <row r="1626" spans="6:8" x14ac:dyDescent="0.55000000000000004">
      <c r="F1626" s="96"/>
      <c r="G1626" s="85"/>
      <c r="H1626" s="104"/>
    </row>
    <row r="1627" spans="6:8" x14ac:dyDescent="0.55000000000000004">
      <c r="F1627" s="96"/>
      <c r="G1627" s="85"/>
      <c r="H1627" s="104"/>
    </row>
    <row r="1628" spans="6:8" x14ac:dyDescent="0.55000000000000004">
      <c r="F1628" s="96"/>
      <c r="G1628" s="85"/>
      <c r="H1628" s="104"/>
    </row>
    <row r="1629" spans="6:8" x14ac:dyDescent="0.55000000000000004">
      <c r="F1629" s="96"/>
      <c r="G1629" s="85"/>
      <c r="H1629" s="104"/>
    </row>
    <row r="1630" spans="6:8" x14ac:dyDescent="0.55000000000000004">
      <c r="F1630" s="96"/>
      <c r="G1630" s="85"/>
      <c r="H1630" s="104"/>
    </row>
    <row r="1631" spans="6:8" x14ac:dyDescent="0.55000000000000004">
      <c r="F1631" s="96"/>
      <c r="G1631" s="85"/>
      <c r="H1631" s="104"/>
    </row>
    <row r="1632" spans="6:8" x14ac:dyDescent="0.55000000000000004">
      <c r="F1632" s="96"/>
      <c r="G1632" s="85"/>
      <c r="H1632" s="104"/>
    </row>
    <row r="1633" spans="6:8" x14ac:dyDescent="0.55000000000000004">
      <c r="F1633" s="96"/>
      <c r="G1633" s="85"/>
      <c r="H1633" s="104"/>
    </row>
    <row r="1634" spans="6:8" x14ac:dyDescent="0.55000000000000004">
      <c r="F1634" s="96"/>
      <c r="G1634" s="85"/>
      <c r="H1634" s="104"/>
    </row>
    <row r="1635" spans="6:8" x14ac:dyDescent="0.55000000000000004">
      <c r="F1635" s="96"/>
      <c r="G1635" s="85"/>
      <c r="H1635" s="104"/>
    </row>
    <row r="1636" spans="6:8" x14ac:dyDescent="0.55000000000000004">
      <c r="F1636" s="96"/>
      <c r="G1636" s="85"/>
      <c r="H1636" s="104"/>
    </row>
    <row r="1637" spans="6:8" x14ac:dyDescent="0.55000000000000004">
      <c r="F1637" s="96"/>
      <c r="G1637" s="85"/>
      <c r="H1637" s="104"/>
    </row>
    <row r="1638" spans="6:8" x14ac:dyDescent="0.55000000000000004">
      <c r="F1638" s="96"/>
      <c r="G1638" s="85"/>
      <c r="H1638" s="104"/>
    </row>
    <row r="1639" spans="6:8" x14ac:dyDescent="0.55000000000000004">
      <c r="F1639" s="96"/>
      <c r="G1639" s="85"/>
      <c r="H1639" s="104"/>
    </row>
    <row r="1640" spans="6:8" x14ac:dyDescent="0.55000000000000004">
      <c r="F1640" s="96"/>
      <c r="G1640" s="85"/>
      <c r="H1640" s="104"/>
    </row>
    <row r="1641" spans="6:8" x14ac:dyDescent="0.55000000000000004">
      <c r="F1641" s="96"/>
      <c r="G1641" s="85"/>
      <c r="H1641" s="104"/>
    </row>
    <row r="1642" spans="6:8" x14ac:dyDescent="0.55000000000000004">
      <c r="F1642" s="96"/>
      <c r="G1642" s="85"/>
      <c r="H1642" s="104"/>
    </row>
    <row r="1643" spans="6:8" x14ac:dyDescent="0.55000000000000004">
      <c r="F1643" s="96"/>
      <c r="G1643" s="85"/>
      <c r="H1643" s="104"/>
    </row>
    <row r="1644" spans="6:8" x14ac:dyDescent="0.55000000000000004">
      <c r="F1644" s="96"/>
      <c r="G1644" s="85"/>
      <c r="H1644" s="104"/>
    </row>
    <row r="1645" spans="6:8" x14ac:dyDescent="0.55000000000000004">
      <c r="F1645" s="96"/>
      <c r="G1645" s="85"/>
      <c r="H1645" s="104"/>
    </row>
    <row r="1646" spans="6:8" x14ac:dyDescent="0.55000000000000004">
      <c r="F1646" s="96"/>
      <c r="G1646" s="85"/>
      <c r="H1646" s="104"/>
    </row>
    <row r="1647" spans="6:8" x14ac:dyDescent="0.55000000000000004">
      <c r="F1647" s="96"/>
      <c r="G1647" s="85"/>
      <c r="H1647" s="104"/>
    </row>
    <row r="1648" spans="6:8" x14ac:dyDescent="0.55000000000000004">
      <c r="F1648" s="96"/>
      <c r="G1648" s="85"/>
      <c r="H1648" s="104"/>
    </row>
    <row r="1649" spans="6:8" x14ac:dyDescent="0.55000000000000004">
      <c r="F1649" s="96"/>
      <c r="G1649" s="85"/>
      <c r="H1649" s="104"/>
    </row>
    <row r="1650" spans="6:8" x14ac:dyDescent="0.55000000000000004">
      <c r="F1650" s="96"/>
      <c r="G1650" s="85"/>
      <c r="H1650" s="104"/>
    </row>
    <row r="1651" spans="6:8" x14ac:dyDescent="0.55000000000000004">
      <c r="F1651" s="96"/>
      <c r="G1651" s="85"/>
      <c r="H1651" s="104"/>
    </row>
    <row r="1652" spans="6:8" x14ac:dyDescent="0.55000000000000004">
      <c r="F1652" s="96"/>
      <c r="G1652" s="85"/>
      <c r="H1652" s="104"/>
    </row>
    <row r="1653" spans="6:8" x14ac:dyDescent="0.55000000000000004">
      <c r="F1653" s="96"/>
      <c r="G1653" s="85"/>
      <c r="H1653" s="104"/>
    </row>
    <row r="1654" spans="6:8" x14ac:dyDescent="0.55000000000000004">
      <c r="F1654" s="96"/>
      <c r="G1654" s="85"/>
      <c r="H1654" s="104"/>
    </row>
    <row r="1655" spans="6:8" x14ac:dyDescent="0.55000000000000004">
      <c r="F1655" s="96"/>
      <c r="G1655" s="85"/>
      <c r="H1655" s="104"/>
    </row>
    <row r="1656" spans="6:8" x14ac:dyDescent="0.55000000000000004">
      <c r="F1656" s="96"/>
      <c r="G1656" s="85"/>
      <c r="H1656" s="104"/>
    </row>
    <row r="1657" spans="6:8" x14ac:dyDescent="0.55000000000000004">
      <c r="F1657" s="96"/>
      <c r="G1657" s="85"/>
      <c r="H1657" s="104"/>
    </row>
    <row r="1658" spans="6:8" x14ac:dyDescent="0.55000000000000004">
      <c r="F1658" s="96"/>
      <c r="G1658" s="85"/>
      <c r="H1658" s="104"/>
    </row>
    <row r="1659" spans="6:8" x14ac:dyDescent="0.55000000000000004">
      <c r="F1659" s="96"/>
      <c r="G1659" s="85"/>
      <c r="H1659" s="104"/>
    </row>
    <row r="1660" spans="6:8" x14ac:dyDescent="0.55000000000000004">
      <c r="F1660" s="96"/>
      <c r="G1660" s="85"/>
      <c r="H1660" s="104"/>
    </row>
    <row r="1661" spans="6:8" x14ac:dyDescent="0.55000000000000004">
      <c r="F1661" s="96"/>
      <c r="G1661" s="85"/>
      <c r="H1661" s="104"/>
    </row>
    <row r="1662" spans="6:8" x14ac:dyDescent="0.55000000000000004">
      <c r="F1662" s="96"/>
      <c r="G1662" s="85"/>
      <c r="H1662" s="104"/>
    </row>
    <row r="1663" spans="6:8" x14ac:dyDescent="0.55000000000000004">
      <c r="F1663" s="96"/>
      <c r="G1663" s="85"/>
      <c r="H1663" s="104"/>
    </row>
    <row r="1664" spans="6:8" x14ac:dyDescent="0.55000000000000004">
      <c r="F1664" s="96"/>
      <c r="G1664" s="85"/>
      <c r="H1664" s="104"/>
    </row>
    <row r="1665" spans="6:8" x14ac:dyDescent="0.55000000000000004">
      <c r="F1665" s="96"/>
      <c r="G1665" s="85"/>
      <c r="H1665" s="104"/>
    </row>
    <row r="1666" spans="6:8" x14ac:dyDescent="0.55000000000000004">
      <c r="F1666" s="96"/>
      <c r="G1666" s="85"/>
      <c r="H1666" s="104"/>
    </row>
    <row r="1667" spans="6:8" x14ac:dyDescent="0.55000000000000004">
      <c r="F1667" s="96"/>
      <c r="G1667" s="85"/>
      <c r="H1667" s="104"/>
    </row>
    <row r="1668" spans="6:8" x14ac:dyDescent="0.55000000000000004">
      <c r="F1668" s="96"/>
      <c r="G1668" s="85"/>
      <c r="H1668" s="104"/>
    </row>
    <row r="1669" spans="6:8" x14ac:dyDescent="0.55000000000000004">
      <c r="F1669" s="96"/>
      <c r="G1669" s="85"/>
      <c r="H1669" s="104"/>
    </row>
    <row r="1670" spans="6:8" x14ac:dyDescent="0.55000000000000004">
      <c r="F1670" s="96"/>
      <c r="G1670" s="85"/>
      <c r="H1670" s="104"/>
    </row>
    <row r="1671" spans="6:8" x14ac:dyDescent="0.55000000000000004">
      <c r="F1671" s="96"/>
      <c r="G1671" s="85"/>
      <c r="H1671" s="104"/>
    </row>
    <row r="1672" spans="6:8" x14ac:dyDescent="0.55000000000000004">
      <c r="F1672" s="96"/>
      <c r="G1672" s="85"/>
      <c r="H1672" s="104"/>
    </row>
    <row r="1673" spans="6:8" x14ac:dyDescent="0.55000000000000004">
      <c r="F1673" s="96"/>
      <c r="G1673" s="85"/>
      <c r="H1673" s="104"/>
    </row>
    <row r="1674" spans="6:8" x14ac:dyDescent="0.55000000000000004">
      <c r="F1674" s="96"/>
      <c r="G1674" s="85"/>
      <c r="H1674" s="104"/>
    </row>
    <row r="1675" spans="6:8" x14ac:dyDescent="0.55000000000000004">
      <c r="F1675" s="96"/>
      <c r="G1675" s="85"/>
      <c r="H1675" s="104"/>
    </row>
    <row r="1676" spans="6:8" x14ac:dyDescent="0.55000000000000004">
      <c r="F1676" s="96"/>
      <c r="G1676" s="85"/>
      <c r="H1676" s="104"/>
    </row>
    <row r="1677" spans="6:8" x14ac:dyDescent="0.55000000000000004">
      <c r="F1677" s="96"/>
      <c r="G1677" s="85"/>
      <c r="H1677" s="104"/>
    </row>
    <row r="1678" spans="6:8" x14ac:dyDescent="0.55000000000000004">
      <c r="F1678" s="96"/>
      <c r="G1678" s="85"/>
      <c r="H1678" s="104"/>
    </row>
    <row r="1679" spans="6:8" x14ac:dyDescent="0.55000000000000004">
      <c r="F1679" s="96"/>
      <c r="G1679" s="85"/>
      <c r="H1679" s="104"/>
    </row>
    <row r="1680" spans="6:8" x14ac:dyDescent="0.55000000000000004">
      <c r="F1680" s="96"/>
      <c r="G1680" s="85"/>
      <c r="H1680" s="104"/>
    </row>
    <row r="1681" spans="6:8" x14ac:dyDescent="0.55000000000000004">
      <c r="F1681" s="96"/>
      <c r="G1681" s="85"/>
      <c r="H1681" s="104"/>
    </row>
    <row r="1682" spans="6:8" x14ac:dyDescent="0.55000000000000004">
      <c r="F1682" s="96"/>
      <c r="G1682" s="85"/>
      <c r="H1682" s="104"/>
    </row>
    <row r="1683" spans="6:8" x14ac:dyDescent="0.55000000000000004">
      <c r="F1683" s="96"/>
      <c r="G1683" s="85"/>
      <c r="H1683" s="104"/>
    </row>
    <row r="1684" spans="6:8" x14ac:dyDescent="0.55000000000000004">
      <c r="F1684" s="96"/>
      <c r="G1684" s="85"/>
      <c r="H1684" s="104"/>
    </row>
    <row r="1685" spans="6:8" x14ac:dyDescent="0.55000000000000004">
      <c r="F1685" s="96"/>
      <c r="G1685" s="85"/>
      <c r="H1685" s="104"/>
    </row>
    <row r="1686" spans="6:8" x14ac:dyDescent="0.55000000000000004">
      <c r="F1686" s="96"/>
      <c r="G1686" s="85"/>
      <c r="H1686" s="104"/>
    </row>
    <row r="1687" spans="6:8" x14ac:dyDescent="0.55000000000000004">
      <c r="F1687" s="96"/>
      <c r="G1687" s="85"/>
      <c r="H1687" s="104"/>
    </row>
    <row r="1688" spans="6:8" x14ac:dyDescent="0.55000000000000004">
      <c r="F1688" s="96"/>
      <c r="G1688" s="85"/>
      <c r="H1688" s="104"/>
    </row>
    <row r="1689" spans="6:8" x14ac:dyDescent="0.55000000000000004">
      <c r="F1689" s="96"/>
      <c r="G1689" s="85"/>
      <c r="H1689" s="104"/>
    </row>
    <row r="1690" spans="6:8" x14ac:dyDescent="0.55000000000000004">
      <c r="F1690" s="96"/>
      <c r="G1690" s="85"/>
      <c r="H1690" s="104"/>
    </row>
    <row r="1691" spans="6:8" x14ac:dyDescent="0.55000000000000004">
      <c r="F1691" s="96"/>
      <c r="G1691" s="85"/>
      <c r="H1691" s="104"/>
    </row>
    <row r="1692" spans="6:8" x14ac:dyDescent="0.55000000000000004">
      <c r="F1692" s="96"/>
      <c r="G1692" s="85"/>
      <c r="H1692" s="104"/>
    </row>
    <row r="1693" spans="6:8" x14ac:dyDescent="0.55000000000000004">
      <c r="F1693" s="96"/>
      <c r="G1693" s="85"/>
      <c r="H1693" s="104"/>
    </row>
    <row r="1694" spans="6:8" x14ac:dyDescent="0.55000000000000004">
      <c r="F1694" s="96"/>
      <c r="G1694" s="85"/>
      <c r="H1694" s="104"/>
    </row>
    <row r="1695" spans="6:8" x14ac:dyDescent="0.55000000000000004">
      <c r="F1695" s="96"/>
      <c r="G1695" s="85"/>
      <c r="H1695" s="104"/>
    </row>
    <row r="1696" spans="6:8" x14ac:dyDescent="0.55000000000000004">
      <c r="F1696" s="96"/>
      <c r="G1696" s="85"/>
      <c r="H1696" s="104"/>
    </row>
    <row r="1697" spans="6:8" x14ac:dyDescent="0.55000000000000004">
      <c r="F1697" s="96"/>
      <c r="G1697" s="85"/>
      <c r="H1697" s="104"/>
    </row>
    <row r="1698" spans="6:8" x14ac:dyDescent="0.55000000000000004">
      <c r="F1698" s="96"/>
      <c r="G1698" s="85"/>
      <c r="H1698" s="104"/>
    </row>
    <row r="1699" spans="6:8" x14ac:dyDescent="0.55000000000000004">
      <c r="F1699" s="96"/>
      <c r="G1699" s="85"/>
      <c r="H1699" s="104"/>
    </row>
    <row r="1700" spans="6:8" x14ac:dyDescent="0.55000000000000004">
      <c r="F1700" s="96"/>
      <c r="G1700" s="85"/>
      <c r="H1700" s="104"/>
    </row>
    <row r="1701" spans="6:8" x14ac:dyDescent="0.55000000000000004">
      <c r="F1701" s="96"/>
      <c r="G1701" s="85"/>
      <c r="H1701" s="104"/>
    </row>
    <row r="1702" spans="6:8" x14ac:dyDescent="0.55000000000000004">
      <c r="F1702" s="96"/>
      <c r="G1702" s="85"/>
      <c r="H1702" s="104"/>
    </row>
    <row r="1703" spans="6:8" x14ac:dyDescent="0.55000000000000004">
      <c r="F1703" s="96"/>
      <c r="G1703" s="85"/>
      <c r="H1703" s="104"/>
    </row>
    <row r="1704" spans="6:8" x14ac:dyDescent="0.55000000000000004">
      <c r="F1704" s="96"/>
      <c r="G1704" s="85"/>
      <c r="H1704" s="104"/>
    </row>
    <row r="1705" spans="6:8" x14ac:dyDescent="0.55000000000000004">
      <c r="F1705" s="96"/>
      <c r="G1705" s="85"/>
      <c r="H1705" s="104"/>
    </row>
    <row r="1706" spans="6:8" x14ac:dyDescent="0.55000000000000004">
      <c r="F1706" s="96"/>
      <c r="G1706" s="85"/>
      <c r="H1706" s="104"/>
    </row>
    <row r="1707" spans="6:8" x14ac:dyDescent="0.55000000000000004">
      <c r="F1707" s="96"/>
      <c r="G1707" s="85"/>
      <c r="H1707" s="104"/>
    </row>
    <row r="1708" spans="6:8" x14ac:dyDescent="0.55000000000000004">
      <c r="F1708" s="96"/>
      <c r="G1708" s="85"/>
      <c r="H1708" s="104"/>
    </row>
    <row r="1709" spans="6:8" x14ac:dyDescent="0.55000000000000004">
      <c r="F1709" s="96"/>
      <c r="G1709" s="85"/>
      <c r="H1709" s="104"/>
    </row>
    <row r="1710" spans="6:8" x14ac:dyDescent="0.55000000000000004">
      <c r="F1710" s="96"/>
      <c r="G1710" s="85"/>
      <c r="H1710" s="104"/>
    </row>
    <row r="1711" spans="6:8" x14ac:dyDescent="0.55000000000000004">
      <c r="F1711" s="96"/>
      <c r="G1711" s="85"/>
      <c r="H1711" s="104"/>
    </row>
    <row r="1712" spans="6:8" x14ac:dyDescent="0.55000000000000004">
      <c r="F1712" s="96"/>
      <c r="G1712" s="85"/>
      <c r="H1712" s="104"/>
    </row>
    <row r="1713" spans="6:8" x14ac:dyDescent="0.55000000000000004">
      <c r="F1713" s="96"/>
      <c r="G1713" s="85"/>
      <c r="H1713" s="104"/>
    </row>
    <row r="1714" spans="6:8" x14ac:dyDescent="0.55000000000000004">
      <c r="F1714" s="96"/>
      <c r="G1714" s="85"/>
      <c r="H1714" s="104"/>
    </row>
    <row r="1715" spans="6:8" x14ac:dyDescent="0.55000000000000004">
      <c r="F1715" s="96"/>
      <c r="G1715" s="85"/>
      <c r="H1715" s="104"/>
    </row>
    <row r="1716" spans="6:8" x14ac:dyDescent="0.55000000000000004">
      <c r="F1716" s="96"/>
      <c r="G1716" s="85"/>
      <c r="H1716" s="104"/>
    </row>
    <row r="1717" spans="6:8" x14ac:dyDescent="0.55000000000000004">
      <c r="F1717" s="96"/>
      <c r="G1717" s="85"/>
      <c r="H1717" s="104"/>
    </row>
    <row r="1718" spans="6:8" x14ac:dyDescent="0.55000000000000004">
      <c r="F1718" s="96"/>
      <c r="G1718" s="85"/>
      <c r="H1718" s="104"/>
    </row>
    <row r="1719" spans="6:8" x14ac:dyDescent="0.55000000000000004">
      <c r="F1719" s="96"/>
      <c r="G1719" s="85"/>
      <c r="H1719" s="104"/>
    </row>
    <row r="1720" spans="6:8" x14ac:dyDescent="0.55000000000000004">
      <c r="F1720" s="96"/>
      <c r="G1720" s="85"/>
      <c r="H1720" s="104"/>
    </row>
    <row r="1721" spans="6:8" x14ac:dyDescent="0.55000000000000004">
      <c r="F1721" s="96"/>
      <c r="G1721" s="85"/>
      <c r="H1721" s="104"/>
    </row>
    <row r="1722" spans="6:8" x14ac:dyDescent="0.55000000000000004">
      <c r="F1722" s="96"/>
      <c r="G1722" s="85"/>
      <c r="H1722" s="104"/>
    </row>
    <row r="1723" spans="6:8" x14ac:dyDescent="0.55000000000000004">
      <c r="F1723" s="96"/>
      <c r="G1723" s="85"/>
      <c r="H1723" s="104"/>
    </row>
    <row r="1724" spans="6:8" x14ac:dyDescent="0.55000000000000004">
      <c r="F1724" s="96"/>
      <c r="G1724" s="85"/>
      <c r="H1724" s="104"/>
    </row>
    <row r="1725" spans="6:8" x14ac:dyDescent="0.55000000000000004">
      <c r="F1725" s="96"/>
      <c r="G1725" s="85"/>
      <c r="H1725" s="104"/>
    </row>
    <row r="1726" spans="6:8" x14ac:dyDescent="0.55000000000000004">
      <c r="F1726" s="96"/>
      <c r="G1726" s="85"/>
      <c r="H1726" s="104"/>
    </row>
    <row r="1727" spans="6:8" x14ac:dyDescent="0.55000000000000004">
      <c r="F1727" s="96"/>
      <c r="G1727" s="85"/>
      <c r="H1727" s="104"/>
    </row>
    <row r="1728" spans="6:8" x14ac:dyDescent="0.55000000000000004">
      <c r="F1728" s="96"/>
      <c r="G1728" s="85"/>
      <c r="H1728" s="104"/>
    </row>
    <row r="1729" spans="6:8" x14ac:dyDescent="0.55000000000000004">
      <c r="F1729" s="96"/>
      <c r="G1729" s="85"/>
      <c r="H1729" s="104"/>
    </row>
    <row r="1730" spans="6:8" x14ac:dyDescent="0.55000000000000004">
      <c r="F1730" s="96"/>
      <c r="G1730" s="85"/>
      <c r="H1730" s="104"/>
    </row>
    <row r="1731" spans="6:8" x14ac:dyDescent="0.55000000000000004">
      <c r="F1731" s="96"/>
      <c r="G1731" s="85"/>
      <c r="H1731" s="104"/>
    </row>
    <row r="1732" spans="6:8" x14ac:dyDescent="0.55000000000000004">
      <c r="F1732" s="96"/>
      <c r="G1732" s="85"/>
      <c r="H1732" s="104"/>
    </row>
    <row r="1733" spans="6:8" x14ac:dyDescent="0.55000000000000004">
      <c r="F1733" s="96"/>
      <c r="G1733" s="85"/>
      <c r="H1733" s="104"/>
    </row>
    <row r="1734" spans="6:8" x14ac:dyDescent="0.55000000000000004">
      <c r="F1734" s="96"/>
      <c r="G1734" s="85"/>
      <c r="H1734" s="104"/>
    </row>
    <row r="1735" spans="6:8" x14ac:dyDescent="0.55000000000000004">
      <c r="F1735" s="96"/>
      <c r="G1735" s="85"/>
      <c r="H1735" s="104"/>
    </row>
    <row r="1736" spans="6:8" x14ac:dyDescent="0.55000000000000004">
      <c r="F1736" s="96"/>
      <c r="G1736" s="85"/>
      <c r="H1736" s="104"/>
    </row>
    <row r="1737" spans="6:8" x14ac:dyDescent="0.55000000000000004">
      <c r="F1737" s="96"/>
      <c r="G1737" s="85"/>
      <c r="H1737" s="104"/>
    </row>
    <row r="1738" spans="6:8" x14ac:dyDescent="0.55000000000000004">
      <c r="F1738" s="96"/>
      <c r="G1738" s="85"/>
      <c r="H1738" s="104"/>
    </row>
    <row r="1739" spans="6:8" x14ac:dyDescent="0.55000000000000004">
      <c r="F1739" s="96"/>
      <c r="G1739" s="85"/>
      <c r="H1739" s="104"/>
    </row>
    <row r="1740" spans="6:8" x14ac:dyDescent="0.55000000000000004">
      <c r="F1740" s="96"/>
      <c r="G1740" s="85"/>
      <c r="H1740" s="104"/>
    </row>
    <row r="1741" spans="6:8" x14ac:dyDescent="0.55000000000000004">
      <c r="F1741" s="96"/>
      <c r="G1741" s="85"/>
      <c r="H1741" s="104"/>
    </row>
    <row r="1742" spans="6:8" x14ac:dyDescent="0.55000000000000004">
      <c r="F1742" s="96"/>
      <c r="G1742" s="85"/>
      <c r="H1742" s="104"/>
    </row>
    <row r="1743" spans="6:8" x14ac:dyDescent="0.55000000000000004">
      <c r="F1743" s="96"/>
      <c r="G1743" s="85"/>
      <c r="H1743" s="104"/>
    </row>
    <row r="1744" spans="6:8" x14ac:dyDescent="0.55000000000000004">
      <c r="F1744" s="96"/>
      <c r="G1744" s="85"/>
      <c r="H1744" s="104"/>
    </row>
    <row r="1745" spans="6:8" x14ac:dyDescent="0.55000000000000004">
      <c r="F1745" s="96"/>
      <c r="G1745" s="85"/>
      <c r="H1745" s="104"/>
    </row>
    <row r="1746" spans="6:8" x14ac:dyDescent="0.55000000000000004">
      <c r="F1746" s="96"/>
      <c r="G1746" s="85"/>
      <c r="H1746" s="104"/>
    </row>
    <row r="1747" spans="6:8" x14ac:dyDescent="0.55000000000000004">
      <c r="F1747" s="96"/>
      <c r="G1747" s="85"/>
      <c r="H1747" s="104"/>
    </row>
    <row r="1748" spans="6:8" x14ac:dyDescent="0.55000000000000004">
      <c r="F1748" s="96"/>
      <c r="G1748" s="85"/>
      <c r="H1748" s="104"/>
    </row>
    <row r="1749" spans="6:8" x14ac:dyDescent="0.55000000000000004">
      <c r="F1749" s="96"/>
      <c r="G1749" s="85"/>
      <c r="H1749" s="104"/>
    </row>
    <row r="1750" spans="6:8" x14ac:dyDescent="0.55000000000000004">
      <c r="F1750" s="96"/>
      <c r="G1750" s="85"/>
      <c r="H1750" s="104"/>
    </row>
    <row r="1751" spans="6:8" x14ac:dyDescent="0.55000000000000004">
      <c r="F1751" s="96"/>
      <c r="G1751" s="85"/>
      <c r="H1751" s="104"/>
    </row>
    <row r="1752" spans="6:8" x14ac:dyDescent="0.55000000000000004">
      <c r="F1752" s="96"/>
      <c r="G1752" s="85"/>
      <c r="H1752" s="104"/>
    </row>
    <row r="1753" spans="6:8" x14ac:dyDescent="0.55000000000000004">
      <c r="F1753" s="96"/>
      <c r="G1753" s="85"/>
      <c r="H1753" s="104"/>
    </row>
    <row r="1754" spans="6:8" x14ac:dyDescent="0.55000000000000004">
      <c r="F1754" s="96"/>
      <c r="G1754" s="85"/>
      <c r="H1754" s="104"/>
    </row>
    <row r="1755" spans="6:8" x14ac:dyDescent="0.55000000000000004">
      <c r="F1755" s="96"/>
      <c r="G1755" s="85"/>
      <c r="H1755" s="104"/>
    </row>
    <row r="1756" spans="6:8" x14ac:dyDescent="0.55000000000000004">
      <c r="F1756" s="96"/>
      <c r="G1756" s="85"/>
      <c r="H1756" s="104"/>
    </row>
    <row r="1757" spans="6:8" x14ac:dyDescent="0.55000000000000004">
      <c r="F1757" s="96"/>
      <c r="G1757" s="85"/>
      <c r="H1757" s="104"/>
    </row>
    <row r="1758" spans="6:8" x14ac:dyDescent="0.55000000000000004">
      <c r="F1758" s="96"/>
      <c r="G1758" s="85"/>
      <c r="H1758" s="104"/>
    </row>
    <row r="1759" spans="6:8" x14ac:dyDescent="0.55000000000000004">
      <c r="F1759" s="96"/>
      <c r="G1759" s="85"/>
      <c r="H1759" s="104"/>
    </row>
    <row r="1760" spans="6:8" x14ac:dyDescent="0.55000000000000004">
      <c r="F1760" s="96"/>
      <c r="G1760" s="85"/>
      <c r="H1760" s="104"/>
    </row>
    <row r="1761" spans="6:8" x14ac:dyDescent="0.55000000000000004">
      <c r="F1761" s="96"/>
      <c r="G1761" s="85"/>
      <c r="H1761" s="104"/>
    </row>
    <row r="1762" spans="6:8" x14ac:dyDescent="0.55000000000000004">
      <c r="F1762" s="96"/>
      <c r="G1762" s="85"/>
      <c r="H1762" s="104"/>
    </row>
    <row r="1763" spans="6:8" x14ac:dyDescent="0.55000000000000004">
      <c r="F1763" s="96"/>
      <c r="G1763" s="85"/>
      <c r="H1763" s="104"/>
    </row>
    <row r="1764" spans="6:8" x14ac:dyDescent="0.55000000000000004">
      <c r="F1764" s="96"/>
      <c r="G1764" s="85"/>
      <c r="H1764" s="104"/>
    </row>
    <row r="1765" spans="6:8" x14ac:dyDescent="0.55000000000000004">
      <c r="F1765" s="96"/>
      <c r="G1765" s="85"/>
      <c r="H1765" s="104"/>
    </row>
    <row r="1766" spans="6:8" x14ac:dyDescent="0.55000000000000004">
      <c r="F1766" s="96"/>
      <c r="G1766" s="85"/>
      <c r="H1766" s="104"/>
    </row>
    <row r="1767" spans="6:8" x14ac:dyDescent="0.55000000000000004">
      <c r="F1767" s="96"/>
      <c r="G1767" s="85"/>
      <c r="H1767" s="104"/>
    </row>
    <row r="1768" spans="6:8" x14ac:dyDescent="0.55000000000000004">
      <c r="F1768" s="96"/>
      <c r="G1768" s="85"/>
      <c r="H1768" s="104"/>
    </row>
    <row r="1769" spans="6:8" x14ac:dyDescent="0.55000000000000004">
      <c r="F1769" s="96"/>
      <c r="G1769" s="85"/>
      <c r="H1769" s="104"/>
    </row>
    <row r="1770" spans="6:8" x14ac:dyDescent="0.55000000000000004">
      <c r="F1770" s="96"/>
      <c r="G1770" s="85"/>
      <c r="H1770" s="104"/>
    </row>
    <row r="1771" spans="6:8" x14ac:dyDescent="0.55000000000000004">
      <c r="F1771" s="96"/>
      <c r="G1771" s="85"/>
      <c r="H1771" s="104"/>
    </row>
    <row r="1772" spans="6:8" x14ac:dyDescent="0.55000000000000004">
      <c r="F1772" s="96"/>
      <c r="G1772" s="85"/>
      <c r="H1772" s="104"/>
    </row>
    <row r="1773" spans="6:8" x14ac:dyDescent="0.55000000000000004">
      <c r="F1773" s="96"/>
      <c r="G1773" s="85"/>
      <c r="H1773" s="104"/>
    </row>
    <row r="1774" spans="6:8" x14ac:dyDescent="0.55000000000000004">
      <c r="F1774" s="96"/>
      <c r="G1774" s="85"/>
      <c r="H1774" s="104"/>
    </row>
    <row r="1775" spans="6:8" x14ac:dyDescent="0.55000000000000004">
      <c r="F1775" s="96"/>
      <c r="G1775" s="85"/>
      <c r="H1775" s="104"/>
    </row>
    <row r="1776" spans="6:8" x14ac:dyDescent="0.55000000000000004">
      <c r="F1776" s="96"/>
      <c r="G1776" s="85"/>
      <c r="H1776" s="104"/>
    </row>
    <row r="1777" spans="6:8" x14ac:dyDescent="0.55000000000000004">
      <c r="F1777" s="96"/>
      <c r="G1777" s="85"/>
      <c r="H1777" s="104"/>
    </row>
    <row r="1778" spans="6:8" x14ac:dyDescent="0.55000000000000004">
      <c r="F1778" s="96"/>
      <c r="G1778" s="85"/>
      <c r="H1778" s="104"/>
    </row>
    <row r="1779" spans="6:8" x14ac:dyDescent="0.55000000000000004">
      <c r="F1779" s="96"/>
      <c r="G1779" s="85"/>
      <c r="H1779" s="104"/>
    </row>
    <row r="1780" spans="6:8" x14ac:dyDescent="0.55000000000000004">
      <c r="F1780" s="96"/>
      <c r="G1780" s="85"/>
      <c r="H1780" s="104"/>
    </row>
    <row r="1781" spans="6:8" x14ac:dyDescent="0.55000000000000004">
      <c r="F1781" s="96"/>
      <c r="G1781" s="85"/>
      <c r="H1781" s="104"/>
    </row>
    <row r="1782" spans="6:8" x14ac:dyDescent="0.55000000000000004">
      <c r="F1782" s="96"/>
      <c r="G1782" s="85"/>
      <c r="H1782" s="104"/>
    </row>
    <row r="1783" spans="6:8" x14ac:dyDescent="0.55000000000000004">
      <c r="F1783" s="96"/>
      <c r="G1783" s="85"/>
      <c r="H1783" s="104"/>
    </row>
    <row r="1784" spans="6:8" x14ac:dyDescent="0.55000000000000004">
      <c r="F1784" s="96"/>
      <c r="G1784" s="85"/>
      <c r="H1784" s="104"/>
    </row>
    <row r="1785" spans="6:8" x14ac:dyDescent="0.55000000000000004">
      <c r="F1785" s="96"/>
      <c r="G1785" s="85"/>
      <c r="H1785" s="104"/>
    </row>
    <row r="1786" spans="6:8" x14ac:dyDescent="0.55000000000000004">
      <c r="F1786" s="96"/>
      <c r="G1786" s="85"/>
      <c r="H1786" s="104"/>
    </row>
    <row r="1787" spans="6:8" x14ac:dyDescent="0.55000000000000004">
      <c r="F1787" s="96"/>
      <c r="G1787" s="85"/>
      <c r="H1787" s="104"/>
    </row>
    <row r="1788" spans="6:8" x14ac:dyDescent="0.55000000000000004">
      <c r="F1788" s="96"/>
      <c r="G1788" s="85"/>
      <c r="H1788" s="104"/>
    </row>
    <row r="1789" spans="6:8" x14ac:dyDescent="0.55000000000000004">
      <c r="F1789" s="96"/>
      <c r="G1789" s="85"/>
      <c r="H1789" s="104"/>
    </row>
    <row r="1790" spans="6:8" x14ac:dyDescent="0.55000000000000004">
      <c r="F1790" s="96"/>
      <c r="G1790" s="85"/>
      <c r="H1790" s="104"/>
    </row>
    <row r="1791" spans="6:8" x14ac:dyDescent="0.55000000000000004">
      <c r="F1791" s="96"/>
      <c r="G1791" s="85"/>
      <c r="H1791" s="104"/>
    </row>
    <row r="1792" spans="6:8" x14ac:dyDescent="0.55000000000000004">
      <c r="F1792" s="96"/>
      <c r="G1792" s="85"/>
      <c r="H1792" s="104"/>
    </row>
    <row r="1793" spans="6:8" x14ac:dyDescent="0.55000000000000004">
      <c r="F1793" s="96"/>
      <c r="G1793" s="85"/>
      <c r="H1793" s="104"/>
    </row>
    <row r="1794" spans="6:8" x14ac:dyDescent="0.55000000000000004">
      <c r="F1794" s="96"/>
      <c r="G1794" s="85"/>
      <c r="H1794" s="104"/>
    </row>
    <row r="1795" spans="6:8" x14ac:dyDescent="0.55000000000000004">
      <c r="F1795" s="96"/>
      <c r="G1795" s="85"/>
      <c r="H1795" s="104"/>
    </row>
    <row r="1796" spans="6:8" x14ac:dyDescent="0.55000000000000004">
      <c r="F1796" s="96"/>
      <c r="G1796" s="85"/>
      <c r="H1796" s="104"/>
    </row>
    <row r="1797" spans="6:8" x14ac:dyDescent="0.55000000000000004">
      <c r="F1797" s="96"/>
      <c r="G1797" s="85"/>
      <c r="H1797" s="104"/>
    </row>
    <row r="1798" spans="6:8" x14ac:dyDescent="0.55000000000000004">
      <c r="F1798" s="96"/>
      <c r="G1798" s="85"/>
      <c r="H1798" s="104"/>
    </row>
    <row r="1799" spans="6:8" x14ac:dyDescent="0.55000000000000004">
      <c r="F1799" s="96"/>
      <c r="G1799" s="85"/>
      <c r="H1799" s="104"/>
    </row>
    <row r="1800" spans="6:8" x14ac:dyDescent="0.55000000000000004">
      <c r="F1800" s="96"/>
      <c r="G1800" s="85"/>
      <c r="H1800" s="104"/>
    </row>
    <row r="1801" spans="6:8" x14ac:dyDescent="0.55000000000000004">
      <c r="F1801" s="96"/>
      <c r="G1801" s="85"/>
      <c r="H1801" s="104"/>
    </row>
    <row r="1802" spans="6:8" x14ac:dyDescent="0.55000000000000004">
      <c r="F1802" s="96"/>
      <c r="G1802" s="85"/>
      <c r="H1802" s="104"/>
    </row>
    <row r="1803" spans="6:8" x14ac:dyDescent="0.55000000000000004">
      <c r="F1803" s="96"/>
      <c r="G1803" s="85"/>
      <c r="H1803" s="104"/>
    </row>
    <row r="1804" spans="6:8" x14ac:dyDescent="0.55000000000000004">
      <c r="F1804" s="96"/>
      <c r="G1804" s="85"/>
      <c r="H1804" s="104"/>
    </row>
    <row r="1805" spans="6:8" x14ac:dyDescent="0.55000000000000004">
      <c r="F1805" s="96"/>
      <c r="G1805" s="85"/>
      <c r="H1805" s="104"/>
    </row>
    <row r="1806" spans="6:8" x14ac:dyDescent="0.55000000000000004">
      <c r="F1806" s="96"/>
      <c r="G1806" s="85"/>
      <c r="H1806" s="104"/>
    </row>
    <row r="1807" spans="6:8" x14ac:dyDescent="0.55000000000000004">
      <c r="F1807" s="96"/>
      <c r="G1807" s="85"/>
      <c r="H1807" s="104"/>
    </row>
    <row r="1808" spans="6:8" x14ac:dyDescent="0.55000000000000004">
      <c r="F1808" s="96"/>
      <c r="G1808" s="85"/>
      <c r="H1808" s="104"/>
    </row>
    <row r="1809" spans="6:8" x14ac:dyDescent="0.55000000000000004">
      <c r="F1809" s="96"/>
      <c r="G1809" s="85"/>
      <c r="H1809" s="104"/>
    </row>
    <row r="1810" spans="6:8" x14ac:dyDescent="0.55000000000000004">
      <c r="F1810" s="96"/>
      <c r="G1810" s="85"/>
      <c r="H1810" s="104"/>
    </row>
    <row r="1811" spans="6:8" x14ac:dyDescent="0.55000000000000004">
      <c r="F1811" s="96"/>
      <c r="G1811" s="85"/>
      <c r="H1811" s="104"/>
    </row>
    <row r="1812" spans="6:8" x14ac:dyDescent="0.55000000000000004">
      <c r="F1812" s="96"/>
      <c r="G1812" s="85"/>
      <c r="H1812" s="104"/>
    </row>
    <row r="1813" spans="6:8" x14ac:dyDescent="0.55000000000000004">
      <c r="F1813" s="96"/>
      <c r="G1813" s="85"/>
      <c r="H1813" s="104"/>
    </row>
    <row r="1814" spans="6:8" x14ac:dyDescent="0.55000000000000004">
      <c r="F1814" s="96"/>
      <c r="G1814" s="85"/>
      <c r="H1814" s="104"/>
    </row>
    <row r="1815" spans="6:8" x14ac:dyDescent="0.55000000000000004">
      <c r="F1815" s="96"/>
      <c r="G1815" s="85"/>
      <c r="H1815" s="104"/>
    </row>
    <row r="1816" spans="6:8" x14ac:dyDescent="0.55000000000000004">
      <c r="F1816" s="96"/>
      <c r="G1816" s="85"/>
      <c r="H1816" s="104"/>
    </row>
    <row r="1817" spans="6:8" x14ac:dyDescent="0.55000000000000004">
      <c r="F1817" s="96"/>
      <c r="G1817" s="85"/>
      <c r="H1817" s="104"/>
    </row>
    <row r="1818" spans="6:8" x14ac:dyDescent="0.55000000000000004">
      <c r="F1818" s="96"/>
      <c r="G1818" s="85"/>
      <c r="H1818" s="104"/>
    </row>
    <row r="1819" spans="6:8" x14ac:dyDescent="0.55000000000000004">
      <c r="F1819" s="96"/>
      <c r="G1819" s="85"/>
      <c r="H1819" s="104"/>
    </row>
    <row r="1820" spans="6:8" x14ac:dyDescent="0.55000000000000004">
      <c r="F1820" s="96"/>
      <c r="G1820" s="85"/>
      <c r="H1820" s="104"/>
    </row>
    <row r="1821" spans="6:8" x14ac:dyDescent="0.55000000000000004">
      <c r="F1821" s="96"/>
      <c r="G1821" s="85"/>
      <c r="H1821" s="104"/>
    </row>
    <row r="1822" spans="6:8" x14ac:dyDescent="0.55000000000000004">
      <c r="F1822" s="96"/>
      <c r="G1822" s="85"/>
      <c r="H1822" s="104"/>
    </row>
    <row r="1823" spans="6:8" x14ac:dyDescent="0.55000000000000004">
      <c r="F1823" s="96"/>
      <c r="G1823" s="85"/>
      <c r="H1823" s="104"/>
    </row>
    <row r="1824" spans="6:8" x14ac:dyDescent="0.55000000000000004">
      <c r="F1824" s="96"/>
      <c r="G1824" s="85"/>
      <c r="H1824" s="104"/>
    </row>
    <row r="1825" spans="6:8" x14ac:dyDescent="0.55000000000000004">
      <c r="F1825" s="96"/>
      <c r="G1825" s="85"/>
      <c r="H1825" s="104"/>
    </row>
    <row r="1826" spans="6:8" x14ac:dyDescent="0.55000000000000004">
      <c r="F1826" s="96"/>
      <c r="G1826" s="85"/>
      <c r="H1826" s="104"/>
    </row>
    <row r="1827" spans="6:8" x14ac:dyDescent="0.55000000000000004">
      <c r="F1827" s="96"/>
      <c r="G1827" s="85"/>
      <c r="H1827" s="104"/>
    </row>
    <row r="1828" spans="6:8" x14ac:dyDescent="0.55000000000000004">
      <c r="F1828" s="96"/>
      <c r="G1828" s="85"/>
      <c r="H1828" s="104"/>
    </row>
    <row r="1829" spans="6:8" x14ac:dyDescent="0.55000000000000004">
      <c r="F1829" s="96"/>
      <c r="G1829" s="85"/>
      <c r="H1829" s="104"/>
    </row>
    <row r="1830" spans="6:8" x14ac:dyDescent="0.55000000000000004">
      <c r="F1830" s="96"/>
      <c r="G1830" s="85"/>
      <c r="H1830" s="104"/>
    </row>
    <row r="1831" spans="6:8" x14ac:dyDescent="0.55000000000000004">
      <c r="F1831" s="96"/>
      <c r="G1831" s="85"/>
      <c r="H1831" s="104"/>
    </row>
    <row r="1832" spans="6:8" x14ac:dyDescent="0.55000000000000004">
      <c r="F1832" s="96"/>
      <c r="G1832" s="85"/>
      <c r="H1832" s="104"/>
    </row>
    <row r="1833" spans="6:8" x14ac:dyDescent="0.55000000000000004">
      <c r="F1833" s="96"/>
      <c r="G1833" s="85"/>
      <c r="H1833" s="104"/>
    </row>
    <row r="1834" spans="6:8" x14ac:dyDescent="0.55000000000000004">
      <c r="F1834" s="96"/>
      <c r="G1834" s="85"/>
      <c r="H1834" s="104"/>
    </row>
    <row r="1835" spans="6:8" x14ac:dyDescent="0.55000000000000004">
      <c r="F1835" s="96"/>
      <c r="G1835" s="85"/>
      <c r="H1835" s="104"/>
    </row>
    <row r="1836" spans="6:8" x14ac:dyDescent="0.55000000000000004">
      <c r="F1836" s="96"/>
      <c r="G1836" s="85"/>
      <c r="H1836" s="104"/>
    </row>
    <row r="1837" spans="6:8" x14ac:dyDescent="0.55000000000000004">
      <c r="F1837" s="96"/>
      <c r="G1837" s="85"/>
      <c r="H1837" s="104"/>
    </row>
    <row r="1838" spans="6:8" x14ac:dyDescent="0.55000000000000004">
      <c r="F1838" s="96"/>
      <c r="G1838" s="85"/>
      <c r="H1838" s="104"/>
    </row>
    <row r="1839" spans="6:8" x14ac:dyDescent="0.55000000000000004">
      <c r="F1839" s="96"/>
      <c r="G1839" s="85"/>
      <c r="H1839" s="104"/>
    </row>
    <row r="1840" spans="6:8" x14ac:dyDescent="0.55000000000000004">
      <c r="F1840" s="96"/>
      <c r="G1840" s="85"/>
      <c r="H1840" s="104"/>
    </row>
    <row r="1841" spans="6:8" x14ac:dyDescent="0.55000000000000004">
      <c r="F1841" s="96"/>
      <c r="G1841" s="85"/>
      <c r="H1841" s="104"/>
    </row>
    <row r="1842" spans="6:8" x14ac:dyDescent="0.55000000000000004">
      <c r="F1842" s="96"/>
      <c r="G1842" s="85"/>
      <c r="H1842" s="104"/>
    </row>
    <row r="1843" spans="6:8" x14ac:dyDescent="0.55000000000000004">
      <c r="F1843" s="96"/>
      <c r="G1843" s="85"/>
      <c r="H1843" s="104"/>
    </row>
    <row r="1844" spans="6:8" x14ac:dyDescent="0.55000000000000004">
      <c r="F1844" s="96"/>
      <c r="G1844" s="85"/>
      <c r="H1844" s="104"/>
    </row>
    <row r="1845" spans="6:8" x14ac:dyDescent="0.55000000000000004">
      <c r="F1845" s="96"/>
      <c r="G1845" s="85"/>
      <c r="H1845" s="104"/>
    </row>
    <row r="1846" spans="6:8" x14ac:dyDescent="0.55000000000000004">
      <c r="F1846" s="96"/>
      <c r="G1846" s="85"/>
      <c r="H1846" s="104"/>
    </row>
    <row r="1847" spans="6:8" x14ac:dyDescent="0.55000000000000004">
      <c r="F1847" s="96"/>
      <c r="G1847" s="85"/>
      <c r="H1847" s="104"/>
    </row>
    <row r="1848" spans="6:8" x14ac:dyDescent="0.55000000000000004">
      <c r="F1848" s="96"/>
      <c r="G1848" s="85"/>
      <c r="H1848" s="104"/>
    </row>
    <row r="1849" spans="6:8" x14ac:dyDescent="0.55000000000000004">
      <c r="F1849" s="96"/>
      <c r="G1849" s="85"/>
      <c r="H1849" s="104"/>
    </row>
    <row r="1850" spans="6:8" x14ac:dyDescent="0.55000000000000004">
      <c r="F1850" s="96"/>
      <c r="G1850" s="85"/>
      <c r="H1850" s="104"/>
    </row>
    <row r="1851" spans="6:8" x14ac:dyDescent="0.55000000000000004">
      <c r="F1851" s="96"/>
      <c r="G1851" s="85"/>
      <c r="H1851" s="104"/>
    </row>
    <row r="1852" spans="6:8" x14ac:dyDescent="0.55000000000000004">
      <c r="F1852" s="96"/>
      <c r="G1852" s="85"/>
      <c r="H1852" s="104"/>
    </row>
    <row r="1853" spans="6:8" x14ac:dyDescent="0.55000000000000004">
      <c r="F1853" s="96"/>
      <c r="G1853" s="85"/>
      <c r="H1853" s="104"/>
    </row>
    <row r="1854" spans="6:8" x14ac:dyDescent="0.55000000000000004">
      <c r="F1854" s="96"/>
      <c r="G1854" s="85"/>
      <c r="H1854" s="104"/>
    </row>
    <row r="1855" spans="6:8" x14ac:dyDescent="0.55000000000000004">
      <c r="F1855" s="96"/>
      <c r="G1855" s="85"/>
      <c r="H1855" s="104"/>
    </row>
    <row r="1856" spans="6:8" x14ac:dyDescent="0.55000000000000004">
      <c r="F1856" s="96"/>
      <c r="G1856" s="85"/>
      <c r="H1856" s="104"/>
    </row>
    <row r="1857" spans="6:8" x14ac:dyDescent="0.55000000000000004">
      <c r="F1857" s="96"/>
      <c r="G1857" s="85"/>
      <c r="H1857" s="104"/>
    </row>
    <row r="1858" spans="6:8" x14ac:dyDescent="0.55000000000000004">
      <c r="F1858" s="96"/>
      <c r="G1858" s="85"/>
      <c r="H1858" s="104"/>
    </row>
    <row r="1859" spans="6:8" x14ac:dyDescent="0.55000000000000004">
      <c r="F1859" s="96"/>
      <c r="G1859" s="85"/>
      <c r="H1859" s="104"/>
    </row>
    <row r="1860" spans="6:8" x14ac:dyDescent="0.55000000000000004">
      <c r="F1860" s="96"/>
      <c r="G1860" s="85"/>
      <c r="H1860" s="104"/>
    </row>
    <row r="1861" spans="6:8" x14ac:dyDescent="0.55000000000000004">
      <c r="F1861" s="96"/>
      <c r="G1861" s="85"/>
      <c r="H1861" s="104"/>
    </row>
    <row r="1862" spans="6:8" x14ac:dyDescent="0.55000000000000004">
      <c r="F1862" s="96"/>
      <c r="G1862" s="85"/>
      <c r="H1862" s="104"/>
    </row>
    <row r="1863" spans="6:8" x14ac:dyDescent="0.55000000000000004">
      <c r="F1863" s="96"/>
      <c r="G1863" s="85"/>
      <c r="H1863" s="104"/>
    </row>
    <row r="1864" spans="6:8" x14ac:dyDescent="0.55000000000000004">
      <c r="F1864" s="96"/>
      <c r="G1864" s="85"/>
      <c r="H1864" s="104"/>
    </row>
    <row r="1865" spans="6:8" x14ac:dyDescent="0.55000000000000004">
      <c r="F1865" s="96"/>
      <c r="G1865" s="85"/>
      <c r="H1865" s="104"/>
    </row>
    <row r="1866" spans="6:8" x14ac:dyDescent="0.55000000000000004">
      <c r="F1866" s="96"/>
      <c r="G1866" s="85"/>
      <c r="H1866" s="104"/>
    </row>
    <row r="1867" spans="6:8" x14ac:dyDescent="0.55000000000000004">
      <c r="F1867" s="96"/>
      <c r="G1867" s="85"/>
      <c r="H1867" s="104"/>
    </row>
    <row r="1868" spans="6:8" x14ac:dyDescent="0.55000000000000004">
      <c r="F1868" s="96"/>
      <c r="G1868" s="85"/>
      <c r="H1868" s="104"/>
    </row>
    <row r="1869" spans="6:8" x14ac:dyDescent="0.55000000000000004">
      <c r="F1869" s="96"/>
      <c r="G1869" s="85"/>
      <c r="H1869" s="104"/>
    </row>
    <row r="1870" spans="6:8" x14ac:dyDescent="0.55000000000000004">
      <c r="F1870" s="96"/>
      <c r="G1870" s="85"/>
      <c r="H1870" s="104"/>
    </row>
    <row r="1871" spans="6:8" x14ac:dyDescent="0.55000000000000004">
      <c r="F1871" s="96"/>
      <c r="G1871" s="85"/>
      <c r="H1871" s="104"/>
    </row>
    <row r="1872" spans="6:8" x14ac:dyDescent="0.55000000000000004">
      <c r="F1872" s="96"/>
      <c r="G1872" s="85"/>
      <c r="H1872" s="104"/>
    </row>
    <row r="1873" spans="6:8" x14ac:dyDescent="0.55000000000000004">
      <c r="F1873" s="96"/>
      <c r="G1873" s="85"/>
      <c r="H1873" s="104"/>
    </row>
    <row r="1874" spans="6:8" x14ac:dyDescent="0.55000000000000004">
      <c r="F1874" s="96"/>
      <c r="G1874" s="85"/>
      <c r="H1874" s="104"/>
    </row>
    <row r="1875" spans="6:8" x14ac:dyDescent="0.55000000000000004">
      <c r="F1875" s="96"/>
      <c r="G1875" s="85"/>
      <c r="H1875" s="104"/>
    </row>
    <row r="1876" spans="6:8" x14ac:dyDescent="0.55000000000000004">
      <c r="F1876" s="96"/>
      <c r="G1876" s="85"/>
      <c r="H1876" s="104"/>
    </row>
    <row r="1877" spans="6:8" x14ac:dyDescent="0.55000000000000004">
      <c r="F1877" s="96"/>
      <c r="G1877" s="85"/>
      <c r="H1877" s="104"/>
    </row>
    <row r="1878" spans="6:8" x14ac:dyDescent="0.55000000000000004">
      <c r="F1878" s="96"/>
      <c r="G1878" s="85"/>
      <c r="H1878" s="104"/>
    </row>
    <row r="1879" spans="6:8" x14ac:dyDescent="0.55000000000000004">
      <c r="F1879" s="96"/>
      <c r="G1879" s="85"/>
      <c r="H1879" s="104"/>
    </row>
    <row r="1880" spans="6:8" x14ac:dyDescent="0.55000000000000004">
      <c r="F1880" s="96"/>
      <c r="G1880" s="85"/>
      <c r="H1880" s="104"/>
    </row>
    <row r="1881" spans="6:8" x14ac:dyDescent="0.55000000000000004">
      <c r="F1881" s="96"/>
      <c r="G1881" s="85"/>
      <c r="H1881" s="104"/>
    </row>
    <row r="1882" spans="6:8" x14ac:dyDescent="0.55000000000000004">
      <c r="F1882" s="96"/>
      <c r="G1882" s="85"/>
      <c r="H1882" s="104"/>
    </row>
    <row r="1883" spans="6:8" x14ac:dyDescent="0.55000000000000004">
      <c r="F1883" s="96"/>
      <c r="G1883" s="85"/>
      <c r="H1883" s="104"/>
    </row>
    <row r="1884" spans="6:8" x14ac:dyDescent="0.55000000000000004">
      <c r="F1884" s="96"/>
      <c r="G1884" s="85"/>
      <c r="H1884" s="104"/>
    </row>
    <row r="1885" spans="6:8" x14ac:dyDescent="0.55000000000000004">
      <c r="F1885" s="96"/>
      <c r="G1885" s="85"/>
      <c r="H1885" s="104"/>
    </row>
    <row r="1886" spans="6:8" x14ac:dyDescent="0.55000000000000004">
      <c r="F1886" s="96"/>
      <c r="G1886" s="85"/>
      <c r="H1886" s="104"/>
    </row>
    <row r="1887" spans="6:8" x14ac:dyDescent="0.55000000000000004">
      <c r="F1887" s="96"/>
      <c r="G1887" s="85"/>
      <c r="H1887" s="104"/>
    </row>
    <row r="1888" spans="6:8" x14ac:dyDescent="0.55000000000000004">
      <c r="F1888" s="96"/>
      <c r="G1888" s="85"/>
      <c r="H1888" s="104"/>
    </row>
    <row r="1889" spans="6:8" x14ac:dyDescent="0.55000000000000004">
      <c r="F1889" s="96"/>
      <c r="G1889" s="85"/>
      <c r="H1889" s="104"/>
    </row>
    <row r="1890" spans="6:8" x14ac:dyDescent="0.55000000000000004">
      <c r="F1890" s="96"/>
      <c r="G1890" s="85"/>
      <c r="H1890" s="104"/>
    </row>
    <row r="1891" spans="6:8" x14ac:dyDescent="0.55000000000000004">
      <c r="F1891" s="96"/>
      <c r="G1891" s="85"/>
      <c r="H1891" s="104"/>
    </row>
    <row r="1892" spans="6:8" x14ac:dyDescent="0.55000000000000004">
      <c r="F1892" s="96"/>
      <c r="G1892" s="85"/>
      <c r="H1892" s="104"/>
    </row>
    <row r="1893" spans="6:8" x14ac:dyDescent="0.55000000000000004">
      <c r="F1893" s="96"/>
      <c r="G1893" s="85"/>
      <c r="H1893" s="104"/>
    </row>
    <row r="1894" spans="6:8" x14ac:dyDescent="0.55000000000000004">
      <c r="F1894" s="96"/>
      <c r="G1894" s="85"/>
      <c r="H1894" s="104"/>
    </row>
    <row r="1895" spans="6:8" x14ac:dyDescent="0.55000000000000004">
      <c r="F1895" s="96"/>
      <c r="G1895" s="85"/>
      <c r="H1895" s="104"/>
    </row>
    <row r="1896" spans="6:8" x14ac:dyDescent="0.55000000000000004">
      <c r="F1896" s="96"/>
      <c r="G1896" s="85"/>
      <c r="H1896" s="104"/>
    </row>
    <row r="1897" spans="6:8" x14ac:dyDescent="0.55000000000000004">
      <c r="F1897" s="96"/>
      <c r="G1897" s="85"/>
      <c r="H1897" s="104"/>
    </row>
    <row r="1898" spans="6:8" x14ac:dyDescent="0.55000000000000004">
      <c r="F1898" s="96"/>
      <c r="G1898" s="85"/>
      <c r="H1898" s="104"/>
    </row>
    <row r="1899" spans="6:8" x14ac:dyDescent="0.55000000000000004">
      <c r="F1899" s="96"/>
      <c r="G1899" s="85"/>
      <c r="H1899" s="104"/>
    </row>
    <row r="1900" spans="6:8" x14ac:dyDescent="0.55000000000000004">
      <c r="F1900" s="96"/>
      <c r="G1900" s="85"/>
      <c r="H1900" s="104"/>
    </row>
    <row r="1901" spans="6:8" x14ac:dyDescent="0.55000000000000004">
      <c r="F1901" s="96"/>
      <c r="G1901" s="85"/>
      <c r="H1901" s="104"/>
    </row>
    <row r="1902" spans="6:8" x14ac:dyDescent="0.55000000000000004">
      <c r="F1902" s="96"/>
      <c r="G1902" s="85"/>
      <c r="H1902" s="104"/>
    </row>
    <row r="1903" spans="6:8" x14ac:dyDescent="0.55000000000000004">
      <c r="F1903" s="96"/>
      <c r="G1903" s="85"/>
      <c r="H1903" s="104"/>
    </row>
    <row r="1904" spans="6:8" x14ac:dyDescent="0.55000000000000004">
      <c r="F1904" s="96"/>
      <c r="G1904" s="85"/>
      <c r="H1904" s="104"/>
    </row>
    <row r="1905" spans="6:8" x14ac:dyDescent="0.55000000000000004">
      <c r="F1905" s="96"/>
      <c r="G1905" s="85"/>
      <c r="H1905" s="104"/>
    </row>
    <row r="1906" spans="6:8" x14ac:dyDescent="0.55000000000000004">
      <c r="F1906" s="96"/>
      <c r="G1906" s="85"/>
      <c r="H1906" s="104"/>
    </row>
    <row r="1907" spans="6:8" x14ac:dyDescent="0.55000000000000004">
      <c r="F1907" s="96"/>
      <c r="G1907" s="85"/>
      <c r="H1907" s="104"/>
    </row>
    <row r="1908" spans="6:8" x14ac:dyDescent="0.55000000000000004">
      <c r="F1908" s="96"/>
      <c r="G1908" s="85"/>
      <c r="H1908" s="104"/>
    </row>
    <row r="1909" spans="6:8" x14ac:dyDescent="0.55000000000000004">
      <c r="F1909" s="96"/>
      <c r="G1909" s="85"/>
      <c r="H1909" s="104"/>
    </row>
    <row r="1910" spans="6:8" x14ac:dyDescent="0.55000000000000004">
      <c r="F1910" s="96"/>
      <c r="G1910" s="85"/>
      <c r="H1910" s="104"/>
    </row>
    <row r="1911" spans="6:8" x14ac:dyDescent="0.55000000000000004">
      <c r="F1911" s="96"/>
      <c r="G1911" s="85"/>
      <c r="H1911" s="104"/>
    </row>
    <row r="1912" spans="6:8" x14ac:dyDescent="0.55000000000000004">
      <c r="F1912" s="96"/>
      <c r="G1912" s="85"/>
      <c r="H1912" s="104"/>
    </row>
    <row r="1913" spans="6:8" x14ac:dyDescent="0.55000000000000004">
      <c r="F1913" s="96"/>
      <c r="G1913" s="85"/>
      <c r="H1913" s="104"/>
    </row>
    <row r="1914" spans="6:8" x14ac:dyDescent="0.55000000000000004">
      <c r="F1914" s="96"/>
      <c r="G1914" s="85"/>
      <c r="H1914" s="104"/>
    </row>
    <row r="1915" spans="6:8" x14ac:dyDescent="0.55000000000000004">
      <c r="F1915" s="96"/>
      <c r="G1915" s="85"/>
      <c r="H1915" s="104"/>
    </row>
    <row r="1916" spans="6:8" x14ac:dyDescent="0.55000000000000004">
      <c r="F1916" s="96"/>
      <c r="G1916" s="85"/>
      <c r="H1916" s="104"/>
    </row>
    <row r="1917" spans="6:8" x14ac:dyDescent="0.55000000000000004">
      <c r="F1917" s="96"/>
      <c r="G1917" s="85"/>
      <c r="H1917" s="104"/>
    </row>
    <row r="1918" spans="6:8" x14ac:dyDescent="0.55000000000000004">
      <c r="F1918" s="96"/>
      <c r="G1918" s="85"/>
      <c r="H1918" s="104"/>
    </row>
    <row r="1919" spans="6:8" x14ac:dyDescent="0.55000000000000004">
      <c r="F1919" s="96"/>
      <c r="G1919" s="85"/>
      <c r="H1919" s="104"/>
    </row>
    <row r="1920" spans="6:8" x14ac:dyDescent="0.55000000000000004">
      <c r="F1920" s="96"/>
      <c r="G1920" s="85"/>
      <c r="H1920" s="104"/>
    </row>
    <row r="1921" spans="6:8" x14ac:dyDescent="0.55000000000000004">
      <c r="F1921" s="96"/>
      <c r="G1921" s="85"/>
      <c r="H1921" s="104"/>
    </row>
    <row r="1922" spans="6:8" x14ac:dyDescent="0.55000000000000004">
      <c r="F1922" s="96"/>
      <c r="G1922" s="85"/>
      <c r="H1922" s="104"/>
    </row>
    <row r="1923" spans="6:8" x14ac:dyDescent="0.55000000000000004">
      <c r="F1923" s="96"/>
      <c r="G1923" s="85"/>
      <c r="H1923" s="104"/>
    </row>
    <row r="1924" spans="6:8" x14ac:dyDescent="0.55000000000000004">
      <c r="F1924" s="96"/>
      <c r="G1924" s="85"/>
      <c r="H1924" s="104"/>
    </row>
    <row r="1925" spans="6:8" x14ac:dyDescent="0.55000000000000004">
      <c r="F1925" s="96"/>
      <c r="G1925" s="85"/>
      <c r="H1925" s="104"/>
    </row>
    <row r="1926" spans="6:8" x14ac:dyDescent="0.55000000000000004">
      <c r="F1926" s="96"/>
      <c r="G1926" s="85"/>
      <c r="H1926" s="104"/>
    </row>
    <row r="1927" spans="6:8" x14ac:dyDescent="0.55000000000000004">
      <c r="F1927" s="96"/>
      <c r="G1927" s="85"/>
      <c r="H1927" s="104"/>
    </row>
    <row r="1928" spans="6:8" x14ac:dyDescent="0.55000000000000004">
      <c r="F1928" s="96"/>
      <c r="G1928" s="85"/>
      <c r="H1928" s="104"/>
    </row>
    <row r="1929" spans="6:8" x14ac:dyDescent="0.55000000000000004">
      <c r="F1929" s="96"/>
      <c r="G1929" s="85"/>
      <c r="H1929" s="104"/>
    </row>
    <row r="1930" spans="6:8" x14ac:dyDescent="0.55000000000000004">
      <c r="F1930" s="96"/>
      <c r="G1930" s="85"/>
      <c r="H1930" s="104"/>
    </row>
    <row r="1931" spans="6:8" x14ac:dyDescent="0.55000000000000004">
      <c r="F1931" s="96"/>
      <c r="G1931" s="85"/>
      <c r="H1931" s="104"/>
    </row>
    <row r="1932" spans="6:8" x14ac:dyDescent="0.55000000000000004">
      <c r="F1932" s="96"/>
      <c r="G1932" s="85"/>
      <c r="H1932" s="104"/>
    </row>
    <row r="1933" spans="6:8" x14ac:dyDescent="0.55000000000000004">
      <c r="F1933" s="96"/>
      <c r="G1933" s="85"/>
      <c r="H1933" s="104"/>
    </row>
    <row r="1934" spans="6:8" x14ac:dyDescent="0.55000000000000004">
      <c r="F1934" s="96"/>
      <c r="G1934" s="85"/>
      <c r="H1934" s="104"/>
    </row>
    <row r="1935" spans="6:8" x14ac:dyDescent="0.55000000000000004">
      <c r="F1935" s="96"/>
      <c r="G1935" s="85"/>
      <c r="H1935" s="104"/>
    </row>
    <row r="1936" spans="6:8" x14ac:dyDescent="0.55000000000000004">
      <c r="F1936" s="96"/>
      <c r="G1936" s="85"/>
      <c r="H1936" s="104"/>
    </row>
    <row r="1937" spans="6:8" x14ac:dyDescent="0.55000000000000004">
      <c r="F1937" s="96"/>
      <c r="G1937" s="85"/>
      <c r="H1937" s="104"/>
    </row>
    <row r="1938" spans="6:8" x14ac:dyDescent="0.55000000000000004">
      <c r="F1938" s="96"/>
      <c r="G1938" s="85"/>
      <c r="H1938" s="104"/>
    </row>
    <row r="1939" spans="6:8" x14ac:dyDescent="0.55000000000000004">
      <c r="F1939" s="96"/>
      <c r="G1939" s="85"/>
      <c r="H1939" s="104"/>
    </row>
    <row r="1940" spans="6:8" x14ac:dyDescent="0.55000000000000004">
      <c r="F1940" s="96"/>
      <c r="G1940" s="85"/>
      <c r="H1940" s="104"/>
    </row>
    <row r="1941" spans="6:8" x14ac:dyDescent="0.55000000000000004">
      <c r="F1941" s="96"/>
      <c r="G1941" s="85"/>
      <c r="H1941" s="104"/>
    </row>
    <row r="1942" spans="6:8" x14ac:dyDescent="0.55000000000000004">
      <c r="F1942" s="96"/>
      <c r="G1942" s="85"/>
      <c r="H1942" s="104"/>
    </row>
    <row r="1943" spans="6:8" x14ac:dyDescent="0.55000000000000004">
      <c r="F1943" s="96"/>
      <c r="G1943" s="85"/>
      <c r="H1943" s="104"/>
    </row>
    <row r="1944" spans="6:8" x14ac:dyDescent="0.55000000000000004">
      <c r="F1944" s="96"/>
      <c r="G1944" s="85"/>
      <c r="H1944" s="104"/>
    </row>
    <row r="1945" spans="6:8" x14ac:dyDescent="0.55000000000000004">
      <c r="F1945" s="96"/>
      <c r="G1945" s="85"/>
      <c r="H1945" s="104"/>
    </row>
    <row r="1946" spans="6:8" x14ac:dyDescent="0.55000000000000004">
      <c r="F1946" s="96"/>
      <c r="G1946" s="85"/>
      <c r="H1946" s="104"/>
    </row>
    <row r="1947" spans="6:8" x14ac:dyDescent="0.55000000000000004">
      <c r="F1947" s="96"/>
      <c r="G1947" s="85"/>
      <c r="H1947" s="104"/>
    </row>
    <row r="1948" spans="6:8" x14ac:dyDescent="0.55000000000000004">
      <c r="F1948" s="96"/>
      <c r="G1948" s="85"/>
      <c r="H1948" s="104"/>
    </row>
    <row r="1949" spans="6:8" x14ac:dyDescent="0.55000000000000004">
      <c r="F1949" s="96"/>
      <c r="G1949" s="85"/>
      <c r="H1949" s="104"/>
    </row>
    <row r="1950" spans="6:8" x14ac:dyDescent="0.55000000000000004">
      <c r="F1950" s="96"/>
      <c r="G1950" s="85"/>
      <c r="H1950" s="104"/>
    </row>
    <row r="1951" spans="6:8" x14ac:dyDescent="0.55000000000000004">
      <c r="F1951" s="96"/>
      <c r="G1951" s="85"/>
      <c r="H1951" s="104"/>
    </row>
    <row r="1952" spans="6:8" x14ac:dyDescent="0.55000000000000004">
      <c r="F1952" s="96"/>
      <c r="G1952" s="85"/>
      <c r="H1952" s="104"/>
    </row>
    <row r="1953" spans="6:8" x14ac:dyDescent="0.55000000000000004">
      <c r="F1953" s="96"/>
      <c r="G1953" s="85"/>
      <c r="H1953" s="104"/>
    </row>
    <row r="1954" spans="6:8" x14ac:dyDescent="0.55000000000000004">
      <c r="F1954" s="96"/>
      <c r="G1954" s="85"/>
      <c r="H1954" s="104"/>
    </row>
    <row r="1955" spans="6:8" x14ac:dyDescent="0.55000000000000004">
      <c r="F1955" s="96"/>
      <c r="G1955" s="85"/>
      <c r="H1955" s="104"/>
    </row>
    <row r="1956" spans="6:8" x14ac:dyDescent="0.55000000000000004">
      <c r="F1956" s="96"/>
      <c r="G1956" s="85"/>
      <c r="H1956" s="104"/>
    </row>
    <row r="1957" spans="6:8" x14ac:dyDescent="0.55000000000000004">
      <c r="F1957" s="96"/>
      <c r="G1957" s="85"/>
      <c r="H1957" s="104"/>
    </row>
    <row r="1958" spans="6:8" x14ac:dyDescent="0.55000000000000004">
      <c r="F1958" s="96"/>
      <c r="G1958" s="85"/>
      <c r="H1958" s="104"/>
    </row>
    <row r="1959" spans="6:8" x14ac:dyDescent="0.55000000000000004">
      <c r="F1959" s="96"/>
      <c r="G1959" s="85"/>
      <c r="H1959" s="104"/>
    </row>
    <row r="1960" spans="6:8" x14ac:dyDescent="0.55000000000000004">
      <c r="F1960" s="96"/>
      <c r="G1960" s="85"/>
      <c r="H1960" s="104"/>
    </row>
    <row r="1961" spans="6:8" x14ac:dyDescent="0.55000000000000004">
      <c r="F1961" s="96"/>
      <c r="G1961" s="85"/>
      <c r="H1961" s="104"/>
    </row>
    <row r="1962" spans="6:8" x14ac:dyDescent="0.55000000000000004">
      <c r="F1962" s="96"/>
      <c r="G1962" s="85"/>
      <c r="H1962" s="104"/>
    </row>
    <row r="1963" spans="6:8" x14ac:dyDescent="0.55000000000000004">
      <c r="F1963" s="96"/>
      <c r="G1963" s="85"/>
      <c r="H1963" s="104"/>
    </row>
    <row r="1964" spans="6:8" x14ac:dyDescent="0.55000000000000004">
      <c r="F1964" s="96"/>
      <c r="G1964" s="85"/>
      <c r="H1964" s="104"/>
    </row>
    <row r="1965" spans="6:8" x14ac:dyDescent="0.55000000000000004">
      <c r="F1965" s="96"/>
      <c r="G1965" s="85"/>
      <c r="H1965" s="104"/>
    </row>
    <row r="1966" spans="6:8" x14ac:dyDescent="0.55000000000000004">
      <c r="F1966" s="96"/>
      <c r="G1966" s="85"/>
      <c r="H1966" s="104"/>
    </row>
    <row r="1967" spans="6:8" x14ac:dyDescent="0.55000000000000004">
      <c r="F1967" s="96"/>
      <c r="G1967" s="85"/>
      <c r="H1967" s="104"/>
    </row>
    <row r="1968" spans="6:8" x14ac:dyDescent="0.55000000000000004">
      <c r="F1968" s="96"/>
      <c r="G1968" s="85"/>
      <c r="H1968" s="104"/>
    </row>
    <row r="1969" spans="6:8" x14ac:dyDescent="0.55000000000000004">
      <c r="F1969" s="96"/>
      <c r="G1969" s="85"/>
      <c r="H1969" s="104"/>
    </row>
    <row r="1970" spans="6:8" x14ac:dyDescent="0.55000000000000004">
      <c r="F1970" s="96"/>
      <c r="G1970" s="85"/>
      <c r="H1970" s="104"/>
    </row>
    <row r="1971" spans="6:8" x14ac:dyDescent="0.55000000000000004">
      <c r="F1971" s="96"/>
      <c r="G1971" s="85"/>
      <c r="H1971" s="104"/>
    </row>
    <row r="1972" spans="6:8" x14ac:dyDescent="0.55000000000000004">
      <c r="F1972" s="96"/>
      <c r="G1972" s="85"/>
      <c r="H1972" s="104"/>
    </row>
    <row r="1973" spans="6:8" x14ac:dyDescent="0.55000000000000004">
      <c r="F1973" s="96"/>
      <c r="G1973" s="85"/>
      <c r="H1973" s="104"/>
    </row>
    <row r="1974" spans="6:8" x14ac:dyDescent="0.55000000000000004">
      <c r="F1974" s="96"/>
      <c r="G1974" s="85"/>
      <c r="H1974" s="104"/>
    </row>
    <row r="1975" spans="6:8" x14ac:dyDescent="0.55000000000000004">
      <c r="F1975" s="96"/>
      <c r="G1975" s="85"/>
      <c r="H1975" s="104"/>
    </row>
    <row r="1976" spans="6:8" x14ac:dyDescent="0.55000000000000004">
      <c r="F1976" s="96"/>
      <c r="G1976" s="85"/>
      <c r="H1976" s="104"/>
    </row>
    <row r="1977" spans="6:8" x14ac:dyDescent="0.55000000000000004">
      <c r="F1977" s="96"/>
      <c r="G1977" s="85"/>
      <c r="H1977" s="104"/>
    </row>
    <row r="1978" spans="6:8" x14ac:dyDescent="0.55000000000000004">
      <c r="F1978" s="96"/>
      <c r="G1978" s="85"/>
      <c r="H1978" s="104"/>
    </row>
    <row r="1979" spans="6:8" x14ac:dyDescent="0.55000000000000004">
      <c r="F1979" s="96"/>
      <c r="G1979" s="85"/>
      <c r="H1979" s="104"/>
    </row>
    <row r="1980" spans="6:8" x14ac:dyDescent="0.55000000000000004">
      <c r="F1980" s="96"/>
      <c r="G1980" s="85"/>
      <c r="H1980" s="104"/>
    </row>
    <row r="1981" spans="6:8" x14ac:dyDescent="0.55000000000000004">
      <c r="F1981" s="96"/>
      <c r="G1981" s="85"/>
      <c r="H1981" s="104"/>
    </row>
    <row r="1982" spans="6:8" x14ac:dyDescent="0.55000000000000004">
      <c r="F1982" s="96"/>
      <c r="G1982" s="85"/>
      <c r="H1982" s="104"/>
    </row>
    <row r="1983" spans="6:8" x14ac:dyDescent="0.55000000000000004">
      <c r="F1983" s="96"/>
      <c r="G1983" s="85"/>
      <c r="H1983" s="104"/>
    </row>
    <row r="1984" spans="6:8" x14ac:dyDescent="0.55000000000000004">
      <c r="F1984" s="96"/>
      <c r="G1984" s="85"/>
      <c r="H1984" s="104"/>
    </row>
    <row r="1985" spans="6:8" x14ac:dyDescent="0.55000000000000004">
      <c r="F1985" s="96"/>
      <c r="G1985" s="85"/>
      <c r="H1985" s="104"/>
    </row>
    <row r="1986" spans="6:8" x14ac:dyDescent="0.55000000000000004">
      <c r="F1986" s="96"/>
      <c r="G1986" s="85"/>
      <c r="H1986" s="104"/>
    </row>
    <row r="1987" spans="6:8" x14ac:dyDescent="0.55000000000000004">
      <c r="F1987" s="96"/>
      <c r="G1987" s="85"/>
      <c r="H1987" s="104"/>
    </row>
    <row r="1988" spans="6:8" x14ac:dyDescent="0.55000000000000004">
      <c r="F1988" s="96"/>
      <c r="G1988" s="85"/>
      <c r="H1988" s="104"/>
    </row>
  </sheetData>
  <mergeCells count="46">
    <mergeCell ref="B16:B20"/>
    <mergeCell ref="B21:B27"/>
    <mergeCell ref="B51:B53"/>
    <mergeCell ref="B2:E2"/>
    <mergeCell ref="B3:E3"/>
    <mergeCell ref="B14:E14"/>
    <mergeCell ref="B5:B8"/>
    <mergeCell ref="B9:B12"/>
    <mergeCell ref="B88:E88"/>
    <mergeCell ref="B62:B66"/>
    <mergeCell ref="B67:E67"/>
    <mergeCell ref="B69:B76"/>
    <mergeCell ref="B77:B79"/>
    <mergeCell ref="B80:B83"/>
    <mergeCell ref="B84:B87"/>
    <mergeCell ref="B60:B61"/>
    <mergeCell ref="B28:B30"/>
    <mergeCell ref="B31:B34"/>
    <mergeCell ref="B36:E36"/>
    <mergeCell ref="B37:E37"/>
    <mergeCell ref="B39:B40"/>
    <mergeCell ref="B41:B43"/>
    <mergeCell ref="B44:B48"/>
    <mergeCell ref="B49:E49"/>
    <mergeCell ref="B56:B59"/>
    <mergeCell ref="B112:B113"/>
    <mergeCell ref="B116:E116"/>
    <mergeCell ref="B106:E106"/>
    <mergeCell ref="B107:E107"/>
    <mergeCell ref="B109:B111"/>
    <mergeCell ref="B90:B98"/>
    <mergeCell ref="B143:B145"/>
    <mergeCell ref="B123:E123"/>
    <mergeCell ref="B124:E124"/>
    <mergeCell ref="B126:B128"/>
    <mergeCell ref="B129:B130"/>
    <mergeCell ref="B131:E131"/>
    <mergeCell ref="B133:B134"/>
    <mergeCell ref="B135:B136"/>
    <mergeCell ref="B137:E137"/>
    <mergeCell ref="B139:B142"/>
    <mergeCell ref="B99:B101"/>
    <mergeCell ref="B102:B104"/>
    <mergeCell ref="B114:B115"/>
    <mergeCell ref="B118:B119"/>
    <mergeCell ref="B120:B121"/>
  </mergeCells>
  <dataValidations xWindow="1660" yWindow="694" count="6">
    <dataValidation type="whole" allowBlank="1" showInputMessage="1" showErrorMessage="1" prompt="Answer must be 1 ,2, 3 or 4" sqref="F39:F48 F51:F66 D206:D210 F17:F34" xr:uid="{00000000-0002-0000-0000-000000000000}">
      <formula1>1</formula1>
      <formula2>4</formula2>
    </dataValidation>
    <dataValidation type="whole" allowBlank="1" showInputMessage="1" showErrorMessage="1" sqref="F69:F87 F90:F105 E105" xr:uid="{00000000-0002-0000-0000-000001000000}">
      <formula1>1</formula1>
      <formula2>4</formula2>
    </dataValidation>
    <dataValidation type="whole" allowBlank="1" showInputMessage="1" showErrorMessage="1" sqref="F133:F136 F109:F115 F118:F121 F126:F130 F139:F145" xr:uid="{00000000-0002-0000-0000-000002000000}">
      <formula1>0</formula1>
      <formula2>1</formula2>
    </dataValidation>
    <dataValidation type="whole" allowBlank="1" showInputMessage="1" showErrorMessage="1" promptTitle="Answer must be 1 ,2, 3 or 4" sqref="F16" xr:uid="{00000000-0002-0000-0000-000003000000}">
      <formula1>1</formula1>
      <formula2>4</formula2>
    </dataValidation>
    <dataValidation type="whole" allowBlank="1" showInputMessage="1" showErrorMessage="1" prompt="Must be 1, 2, 3 or 4" sqref="D203:D204 G5:H5 F5:F12" xr:uid="{00000000-0002-0000-0000-000004000000}">
      <formula1>1</formula1>
      <formula2>4</formula2>
    </dataValidation>
    <dataValidation type="whole" allowBlank="1" showInputMessage="1" showErrorMessage="1" prompt="Must be 0, 1, 2, 3 or 4" sqref="E90:E104 E5:E12 E16:E34 E51:E66 E69:E87 E139:E145 E109:E115 E118:E121 E126:E130 E133:E136 E39:E48" xr:uid="{00000000-0002-0000-0000-000005000000}">
      <formula1>0</formula1>
      <formula2>4</formula2>
    </dataValidation>
  </dataValidations>
  <hyperlinks>
    <hyperlink ref="B158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55" fitToHeight="0" orientation="portrait" r:id="rId2"/>
  <rowBreaks count="2" manualBreakCount="2">
    <brk id="66" max="16383" man="1"/>
    <brk id="12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PROVE Self-Evaluation</vt:lpstr>
      <vt:lpstr>'PROVE Self-Evaluation'!Druckbereich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</dc:creator>
  <cp:lastModifiedBy>Dani</cp:lastModifiedBy>
  <cp:lastPrinted>2020-09-02T10:04:39Z</cp:lastPrinted>
  <dcterms:created xsi:type="dcterms:W3CDTF">2020-07-15T00:59:35Z</dcterms:created>
  <dcterms:modified xsi:type="dcterms:W3CDTF">2022-02-13T14:17:31Z</dcterms:modified>
</cp:coreProperties>
</file>