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Dani\Desktop\Arbeit\Uni\Website Prove\SELF_EVALUATION_TOOL_Neu\"/>
    </mc:Choice>
  </mc:AlternateContent>
  <xr:revisionPtr revIDLastSave="0" documentId="8_{56C8C368-370B-4A64-B607-9F5342C23332}" xr6:coauthVersionLast="47" xr6:coauthVersionMax="47" xr10:uidLastSave="{00000000-0000-0000-0000-000000000000}"/>
  <bookViews>
    <workbookView xWindow="-28920" yWindow="6690" windowWidth="29040" windowHeight="16440" xr2:uid="{56D876E1-EA5E-4C7C-8F41-FB069A9BBE3A}"/>
  </bookViews>
  <sheets>
    <sheet name="PROVE Self-Evaluation" sheetId="1" r:id="rId1"/>
  </sheets>
  <definedNames>
    <definedName name="_xlnm.Print_Area" localSheetId="0">'PROVE Self-Evaluation'!$A$1:$S$152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2" i="1" l="1"/>
  <c r="E171" i="1"/>
  <c r="E170" i="1"/>
  <c r="E169" i="1"/>
  <c r="E168" i="1"/>
  <c r="E167" i="1"/>
  <c r="E166" i="1"/>
  <c r="E165" i="1"/>
  <c r="E164" i="1"/>
  <c r="E163" i="1"/>
  <c r="E160" i="1"/>
  <c r="E158" i="1"/>
  <c r="E157" i="1"/>
  <c r="G112" i="1" l="1"/>
  <c r="F168" i="1" s="1"/>
  <c r="E159" i="1"/>
  <c r="G96" i="1" l="1"/>
  <c r="F167" i="1" s="1"/>
  <c r="G109" i="1" l="1"/>
  <c r="G142" i="1"/>
  <c r="F172" i="1" s="1"/>
  <c r="G136" i="1"/>
  <c r="F171" i="1" s="1"/>
  <c r="G129" i="1"/>
  <c r="F170" i="1" s="1"/>
  <c r="G121" i="1"/>
  <c r="F169" i="1" s="1"/>
  <c r="G11" i="1"/>
  <c r="F163" i="1" s="1"/>
  <c r="G22" i="1"/>
  <c r="F164" i="1" s="1"/>
  <c r="G45" i="1"/>
  <c r="F165" i="1" s="1"/>
  <c r="G57" i="1"/>
  <c r="G75" i="1"/>
  <c r="F166" i="1" s="1"/>
  <c r="G44" i="1" l="1"/>
  <c r="F158" i="1" s="1"/>
  <c r="G111" i="1"/>
  <c r="F159" i="1" s="1"/>
  <c r="G128" i="1"/>
  <c r="F160" i="1" s="1"/>
  <c r="G10" i="1"/>
  <c r="F157" i="1" s="1"/>
  <c r="G150" i="1"/>
  <c r="G147" i="1"/>
  <c r="G141" i="1"/>
  <c r="G139" i="1"/>
  <c r="G135" i="1"/>
  <c r="G133" i="1"/>
  <c r="G126" i="1"/>
  <c r="G124" i="1"/>
  <c r="G120" i="1"/>
  <c r="G118" i="1"/>
  <c r="G116" i="1"/>
  <c r="G103" i="1"/>
  <c r="G100" i="1"/>
  <c r="G95" i="1"/>
  <c r="G91" i="1"/>
  <c r="G87" i="1"/>
  <c r="G84" i="1"/>
  <c r="G74" i="1"/>
  <c r="G69" i="1"/>
  <c r="G67" i="1"/>
  <c r="G63" i="1"/>
  <c r="G56" i="1"/>
  <c r="G51" i="1"/>
  <c r="G48" i="1"/>
  <c r="G42" i="1"/>
  <c r="G38" i="1"/>
  <c r="G35" i="1"/>
  <c r="G28" i="1"/>
  <c r="G20" i="1" l="1"/>
  <c r="G16" i="1"/>
  <c r="H142" i="1"/>
  <c r="E217" i="1" l="1"/>
  <c r="E238" i="1"/>
  <c r="E232" i="1"/>
  <c r="E248" i="1"/>
  <c r="E235" i="1"/>
  <c r="E227" i="1"/>
  <c r="E222" i="1"/>
  <c r="E253" i="1"/>
  <c r="E250" i="1" a="1"/>
  <c r="E250" i="1" s="1"/>
  <c r="E247" i="1" a="1"/>
  <c r="E247" i="1" s="1"/>
  <c r="E243" i="1" a="1"/>
  <c r="E243" i="1" s="1"/>
  <c r="E239" i="1"/>
  <c r="E255" i="1"/>
  <c r="E254" i="1"/>
  <c r="E252" i="1"/>
  <c r="E251" i="1"/>
  <c r="E249" i="1"/>
  <c r="E245" i="1"/>
  <c r="E244" i="1"/>
  <c r="E242" i="1"/>
  <c r="E241" i="1"/>
  <c r="E240" i="1"/>
  <c r="E237" i="1"/>
  <c r="E236" i="1"/>
  <c r="E234" i="1"/>
  <c r="E233" i="1"/>
  <c r="E231" i="1"/>
  <c r="E230" i="1"/>
  <c r="E229" i="1"/>
  <c r="E228" i="1"/>
  <c r="E226" i="1"/>
  <c r="E225" i="1"/>
  <c r="E224" i="1"/>
  <c r="E223" i="1"/>
  <c r="E218" i="1"/>
  <c r="E221" i="1"/>
  <c r="E220" i="1"/>
  <c r="E219" i="1"/>
  <c r="E209" i="1"/>
  <c r="E246" i="1" l="1"/>
  <c r="E216" i="1"/>
  <c r="E215" i="1"/>
  <c r="E214" i="1"/>
  <c r="E213" i="1"/>
  <c r="E211" i="1"/>
  <c r="E210" i="1"/>
  <c r="E212" i="1" l="1"/>
  <c r="E208" i="1"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<sst xmlns="http://schemas.openxmlformats.org/spreadsheetml/2006/main" count="223" uniqueCount="171">
  <si>
    <t>Strategies and Policies</t>
  </si>
  <si>
    <t>Procedures and Validation Standards</t>
  </si>
  <si>
    <t>Context and Institutional Framework</t>
  </si>
  <si>
    <t>Professional Fields and Subject Matter Expertise</t>
  </si>
  <si>
    <t>Addressees</t>
  </si>
  <si>
    <t>Field Specific Stakeholder</t>
  </si>
  <si>
    <t>Motivation and Empowerment</t>
  </si>
  <si>
    <t>Didactics and Methods</t>
  </si>
  <si>
    <t>Learning/Vocational Guidance</t>
  </si>
  <si>
    <t>Communicative skills</t>
  </si>
  <si>
    <t>(Formative) Feedback</t>
  </si>
  <si>
    <t>Diversity</t>
  </si>
  <si>
    <t>Target Group Orientation</t>
  </si>
  <si>
    <t>Diagnostic and Translation Competence</t>
  </si>
  <si>
    <t>Competence Documentation</t>
  </si>
  <si>
    <t>Certification</t>
  </si>
  <si>
    <t>Quality assurance and development</t>
  </si>
  <si>
    <t>Quality criteria</t>
  </si>
  <si>
    <t>Person Centricity</t>
  </si>
  <si>
    <t xml:space="preserve">Lifelong Learning Orientation  </t>
  </si>
  <si>
    <t>Professional Identification</t>
  </si>
  <si>
    <t>Ambiguity Tolerance</t>
  </si>
  <si>
    <t>4a. Self-Regulation</t>
  </si>
  <si>
    <t>Role and Context Awareness</t>
  </si>
  <si>
    <t>Commitment and Distance</t>
  </si>
  <si>
    <t>4b. Professional Development</t>
  </si>
  <si>
    <t>Self-Reflection</t>
  </si>
  <si>
    <t>Continuous Learning</t>
  </si>
  <si>
    <r>
      <t>4c. Motivation and Orientation</t>
    </r>
    <r>
      <rPr>
        <sz val="8"/>
        <color rgb="FF000000"/>
        <rFont val="Times New Roman"/>
        <family val="1"/>
      </rPr>
      <t> </t>
    </r>
  </si>
  <si>
    <t>Enthusiasm</t>
  </si>
  <si>
    <t>Self-Efficacy Beliefs</t>
  </si>
  <si>
    <t>Nr.</t>
  </si>
  <si>
    <t>1a.1</t>
  </si>
  <si>
    <t>1a.2</t>
  </si>
  <si>
    <t>1b.1</t>
  </si>
  <si>
    <t>1b.2</t>
  </si>
  <si>
    <t>1b.3</t>
  </si>
  <si>
    <t>2a.2</t>
  </si>
  <si>
    <t>2a.3</t>
  </si>
  <si>
    <t>2b.1</t>
  </si>
  <si>
    <t>2b.2</t>
  </si>
  <si>
    <t>2b.3</t>
  </si>
  <si>
    <t>2b.4</t>
  </si>
  <si>
    <t>2c.1</t>
  </si>
  <si>
    <t>2c.2</t>
  </si>
  <si>
    <t>2c.3</t>
  </si>
  <si>
    <t>2c.4</t>
  </si>
  <si>
    <t>2d.1</t>
  </si>
  <si>
    <t>2d.2</t>
  </si>
  <si>
    <t>3a.1</t>
  </si>
  <si>
    <t>3a.2</t>
  </si>
  <si>
    <t>3a.3</t>
  </si>
  <si>
    <t>3b.1</t>
  </si>
  <si>
    <t>3b.2</t>
  </si>
  <si>
    <t>4a.1</t>
  </si>
  <si>
    <t>4a.2</t>
  </si>
  <si>
    <t>4b.1</t>
  </si>
  <si>
    <t>4b.2</t>
  </si>
  <si>
    <t>4c.1</t>
  </si>
  <si>
    <t>4c.5</t>
  </si>
  <si>
    <t>2a.1</t>
  </si>
  <si>
    <t>1a. Theoretical knowledge</t>
  </si>
  <si>
    <t>1b. Field-specific Knowledge</t>
  </si>
  <si>
    <t>1b.4</t>
  </si>
  <si>
    <t>(Self-) Assessment Methods</t>
  </si>
  <si>
    <t>2d. Quality Management</t>
  </si>
  <si>
    <t>2e. Networking and Collaboration</t>
  </si>
  <si>
    <t>3. Professional Values and Attitude</t>
  </si>
  <si>
    <t>3a. Professional Ethics</t>
  </si>
  <si>
    <t>3b. Professional Beliefs</t>
  </si>
  <si>
    <t>Educational and Social Values</t>
  </si>
  <si>
    <t>4. Professional Self-Management</t>
  </si>
  <si>
    <t>4c. Motivation and Orientation </t>
  </si>
  <si>
    <t>Cooperation</t>
  </si>
  <si>
    <t>Management</t>
  </si>
  <si>
    <t>19</t>
  </si>
  <si>
    <t>1. Validation- and Field-Specific Knowledge</t>
  </si>
  <si>
    <t>2b. Communication and Interaction</t>
  </si>
  <si>
    <t>2 Practical Skills and Knowledge</t>
  </si>
  <si>
    <t>2c. (Diagnosis and) Competence Assessment</t>
  </si>
  <si>
    <t>1a. Theoretical Knowledge</t>
  </si>
  <si>
    <t>2. Practical Skills and Knowledge</t>
  </si>
  <si>
    <t>Zelfreflectie is belangrijk voor het verder ontwikkelen van mijn eigen professioneel gedrag en bij het aanpassen aan veranderende situaties.</t>
  </si>
  <si>
    <t>Description</t>
  </si>
  <si>
    <t>Aspects</t>
  </si>
  <si>
    <t>2a. Guidance and Counselling in VPL</t>
  </si>
  <si>
    <t>Fixed choice:
0, 1, 2, 3 or 4</t>
  </si>
  <si>
    <t>2d.3</t>
  </si>
  <si>
    <t>Quality Management</t>
  </si>
  <si>
    <t>1. Connaissances spécifiques à la validation et au domaine (2 sections)
Le professionnel de la validation possède des connaissances spécifiques à la validation et au domaine liées aux politiques (nationales et sectorielles), aux réglementations, aux perspectives théoriques, à la méthodologie, à la culture d'apprentissage et aux stratégies d'apprentissage tout au long de la vie, ce qui est pertinent pour la conception, la mise en œuvre et l'évaluation des activités VPL. dans son contexte professionnel.</t>
  </si>
  <si>
    <t>Section 1a. Connaissance théorique
Le professionnel de la validation possède des connaissances de validation liées aux politiques (nationales et sectorielles), aux réglementations, aux perspectives théoriques, à la méthodologie, à la culture d'apprentissage et aux stratégies d'apprentissage tout au long de la vie, ce qui est pertinent pour la conception, la mise en œuvre et l'évaluation des activités VPL dans son / son professionnel. le contexte.</t>
  </si>
  <si>
    <t>Stratégies et Politiques</t>
  </si>
  <si>
    <t xml:space="preserve">Procédures et standards de validation </t>
  </si>
  <si>
    <t>Je connais la politique, la législation et la réglementation nationale et internationale des gouvernements dans le domaine de la validation. En conséquence, j'ai des connaissances et des compétences sur la façon d'appliquer, de stimuler et de promouvoir la validation dans mon propre contexte d'une manière spécifique à une situation.</t>
  </si>
  <si>
    <t>J'ai des connaissances et de l'expérience dans la pratique de la validation, j'ai une connaissance des normes de validation, des procédures disponibles, du concept et des méthodes, j'ai une connaissance des coûts et des possibilités de financement de VAE</t>
  </si>
  <si>
    <t>Section 1b. Connaissances spécifiques au domaine
Le professionnel de la validation possède des connaissances spécifiques au domaine lié aux politiques (nationales et sectorielles), aux réglementations, aux perspectives théoriques, à la méthodologie, à la culture d'apprentissage et aux stratégies d'apprentissage tout au long de la vie, ce qui est pertinent pour la conception, la mise en œuvre et l'évaluation des activités VAE dans son contexte professionnel</t>
  </si>
  <si>
    <t>Contexte et cadre institutionnel</t>
  </si>
  <si>
    <t>J'ai une compréhension et une connaissance du contexte et du cadre institutionnel de validation. J'ai une compréhension des systèmes d'apprentissage pertinents (systèmes d'éducation (inter) nationaux, enseignement et formation professionnels). J'ai une connaissance des secteurs, des enjeux et des opportunités du marché du travail. Je connais les développements récents et les besoins dans mon domaine. Je comprends l'approche et les outils de validation de l'UE et je les intègre dans mon travail en tant que professionnel de la validation.</t>
  </si>
  <si>
    <t>J'ai une connaissance des politiques, des normes et des conditions juridiques, des enjeux et des opportunités dans mes domaines professionnels et professionnels. Je connais la structure et la classification des normes professionnelles. J'ai connaissance des exigences professionnelles pour la validation dans mes domaines professionnel et professionnel. J'ai connaissance de l'ensemble des compétences et de leurs indicateurs d'évaluation. Je peux appliquer les développements récents concernant VAE dans ma pratique VAE.and about alternative career or validation opportunities. I have knowledge about the structure and classification of occupational areas. I have an understand about actual developments in labor market and labor processes. I have knowledge about the subject matter and requirements in certain professions, and of the underlying set of competencies and their assessment indicators. I am aware of recent developments and needs in the fields and I am able to search for actual and relevant information. I can apply recent developments regarding VPL in my VPL practice.</t>
  </si>
  <si>
    <t>champs professionnels et sujet:domaine d'expertise</t>
  </si>
  <si>
    <t>Destinataires</t>
  </si>
  <si>
    <t>Acteur spécifique</t>
  </si>
  <si>
    <t>Je peux gérer efficacement les besoins spécifiques et les exigences des destinataires (candidats, clients potentiels, etc.) dans les processus VAE. J'ai des connaissances sur les motivations subjectives, les intérêts, les attentes et les barrières pour utiliser la validation du groupe cible (candidats, clients potentiels, etc.).</t>
  </si>
  <si>
    <t>J'ai une connaissance des parties prenantes spécifiques au domaine et de leurs exigences et souhaits. Je suis connecté aux réseaux disponibles dans mon pays pour les processus de validation. J'ai des connaissances sur la mobilisation des ressources internes et externes en relation avec les activités de validation. J'applique les connaissances sur les parties prenantes spécifiques au domaine et leurs exigences et souhaits d'une manière spécifique à une situation afin de stimuler et de promouvoir la validation en conséquence.</t>
  </si>
  <si>
    <t>Section 2a. Orientation et conseil en VAE
Le professionnel de la validation possède des compétences et des connaissances pratiques en matière d'orientation et de conseil, pertinentes pour la conception, la mise en œuvre et l'évaluation des activités VAE dans son contexte professionnel.</t>
  </si>
  <si>
    <t>Motivation et pouvoir d'agir</t>
  </si>
  <si>
    <t>Je suis capable de développer, choisir et appliquer des méthodes et techniques de motivation appropriées pour accompagner les personnes en amont et pendant le processus de validation. J'ai une connaissance et une expérience des principes de base, des aspects motivationnels et de l'impact des processus de validation.</t>
  </si>
  <si>
    <t>Didactiques et Méthodes</t>
  </si>
  <si>
    <t>Je suis capable de planifier et de concevoir des environnements d'apprentissage pour permettre des processus d'apprentissage efficaces pendant le processus de validation en fonction des exigences et des connaissances préalables des candidats. J'ai des connaissances théoriques et pratiques sur l'intégration des activités d'apprentissage dans l'offre de validation et sur la conception de processus d'apprentissage axés sur l'apprenant. J'ai la capacité de conseiller les candidats sur les concepts, les méthodes et les supports d'apprentissage appropriés pour atteindre les (futurs) résultats d'apprentissage souhaités. Je suis capable de développer des techniques / approches / stratégies appropriées en relation avec VAE et ses outils.</t>
  </si>
  <si>
    <t>Apprentissage / orientation professionnelle</t>
  </si>
  <si>
    <t>Je suis en mesure de guider le processus de validation dans un rôle de conseil pour soutenir les candidats dans leur processus de développement ou d'apprentissage. Avec le candidat, je suis en mesure d'identifier la situation professionnelle du candidat et les compétences du candidat et de réfléchir au soutien professionnel et aux besoins d'apprentissage du candidat.Je peux soutenir le candidat dans son (futur) développement de lui-même -apprentissage des compétences.J'ai des connaissances des théories et des méthodes d'orientation et de conseil et des méthodes qui stimulent l'autogestion des compétences des candidats.J'ai des connaissances théoriques et pratiques sur la manière dont l'orientation et le conseil peuvent être intégrés de manière appropriée dans les services de validation.</t>
  </si>
  <si>
    <t>Section 2b. Communication et interaction
Le professionnel de la validation possède des compétences pratiques et des connaissances en communication et en interaction, pertinentes pour la conception, la mise en œuvre et l'évaluation des activités VAE dans son contexte professionnel.</t>
  </si>
  <si>
    <t>compétences de communication</t>
  </si>
  <si>
    <t>Je suis capable d'organiser la communication avec les candidats de manière à ce que le potentiel du (des) candidat (s) soit activé et exploité de manière optimale. Je suis capable de créer une atmosphère sûre et fiable pour les entretiens à la fois dans l'orientation et l'évaluation. Je peux gérer de manière constructive les perturbations et le silence des candidats. Je peux mener des dialogues avec les candidats et / ou en groupe de manière objective. Je connais différents styles, méthodes et techniques de communication et j'applique ces connaissances dans ma pratique VAE.</t>
  </si>
  <si>
    <t>Sur la base de connaissances théoriques et pratiques des méthodes et outils d'évaluation et de rétroaction, je suis en mesure de donner et de recevoir des commentaires / remonter / transmettre à toutes les personnes impliquées et comment celles-ci peuvent être utilisées dans des situations spécifiques. Je suis en mesure de faciliter la préparation du candidat de manière à ce que toutes les compétences que possède le candidat soient également validées. Je suis capable d'identifier de nouveaux domaines d'apprentissage et d'opportunités de développement pour le candidat.</t>
  </si>
  <si>
    <t>Retour (formatif)</t>
  </si>
  <si>
    <t>Diversité</t>
  </si>
  <si>
    <t>Je suis en mesure, sur la base de connaissances théoriques et pratiques des questions de diversité, de valider objectivement et impartialement les mérites personnels des candidats quels que soient leur âge, leur origine ethnique et leur nationalité, leur religion / vision du monde, leur sexe, leur handicap potentiel ou leur orientation et identité sexuelles. Je suis capable de voir et d'établir des liens entre différents antécédents (par exemple, l'éducation, la religion, l'âge, le sexe, la culture, etc.) et les préférences, attitudes et comportements associés dans un groupe. J'utilise de manière optimale les stratégies de gestion de la diversité, l'ouverture à d'autres styles de communication, techniques et perspectives.</t>
  </si>
  <si>
    <t>Orientation des groupes cibles</t>
  </si>
  <si>
    <t>Je suis capable d'adapter les activités de validation récurrentes (planification et mise en œuvre) aux besoins, attentes et exigences des candidats. Je suis capable de concevoir et d'adapter des procédures de validation au niveau du groupe cible et même au niveau individuel (procédure de validation sur mesure). Je peux appliquer des connaissances théoriques et pratiques au groupe cible avec lequel je travaille. Je sais transférer des méthodes et des techniques à de nouveaux groupes cibles ou contextes de validation, je sais fournir des informations claires et compréhensibles aux candidats, évaluateurs et parties prenantes dans le contexte donné.</t>
  </si>
  <si>
    <t>Section 2c. (Diagnostic et) Évaluation des compétences
Le professionnel de la validation possède des compétences et des connaissances pratiques en (diagnostic et) évaluation des compétences, pertinentes pour la conception, la mise en œuvre et l'évaluation des activités VAE dans son contexte professionnel.</t>
  </si>
  <si>
    <t>Méthodes (d'auto) évaluation</t>
  </si>
  <si>
    <t>Je suis capable d'appliquer des méthodes et des outils appropriés (axés sur le candidat, spécifiques au contexte et à la situation, selon l'objectif respectif) pour identifier les (sous) compétences acquises par l'apprentissage informel, non formel et formel. Sur la base de ma connaissance des théories et des approches (d'auto) évaluation, je suis en mesure de concevoir un processus / une offre de validation appropriée pour les candidats. Je suis en mesure de permettre l'auto-évaluation des qualités personnelles des candidats afin que le candidat soit capable d'identifier ses forces et ses faiblesses et d'identifier les défis et / ou les menaces pour un développement ultérieur. Je suis en mesure, sur la base de mes connaissances en reconnaissance des compétences (par exemple, techniques d'entretien, techniques d'observation, analyses de portfolio; auto-évaluation, évaluation par les pairs et par des tiers), utiliser un portefeuille approprié de méthodes de validation pour obtenir le résultat maximal possible pour le candidat. et leurs domaines d'application, leurs possibilités et leurs limites. Sur la base de ma connaissance des directives et principes de validation, je peux garantir l'impartialité dans l'utilisation des techniques d'évaluation. Je suis conscient que l'évaluation peut servir à diverses fins: pour l'apprentissage, pour l'employabilité, pour la sélection et / ou pour le profilage.</t>
  </si>
  <si>
    <t>Je suis capable de traduire le potentiel des candidats en termes de compétences et de comparer les résultats de validation individuels avec des points de référence et / ou des normes spécifiques. Je suis capable de relier une procédure de validation et des critères d'évaluation aux normes de formation et aux qualifications professionnelles. J'ai des connaissances stratégiques sur le transfert des résultats d'évaluation et des approches de validation (y compris les outils) vers d'autres domaines, vers de nouveaux groupes cibles ou contextes de validation et pour les combiner avec d'autres approches.</t>
  </si>
  <si>
    <t>Compétence de diagnostic et de traduction</t>
  </si>
  <si>
    <t>Compétence dans la documentation</t>
  </si>
  <si>
    <t>Je suis capable de concevoir, de construire, d'appliquer et d'évaluer des processus, outils et méthodes de documentation de manière appropriée (orientée candidat, spécifique au contexte et à la situation, en fonction de la finalité concernée). Je suis en mesure de délivrer un document écrit accepté (inter) nationalement indiquant clairement les compétences et les qualifications du candidat. Je connais les formats de documentation acceptés pour la présentation d'expériences de validation (par exemple Europass), sur la compilation d'un portfolio avec un CV et le cheminement de carrière d'un individu, avec des documents et / ou des exemples de travail confirmant les résultats de la validation. J'ai connaissance des réglementations en matière de protection des données et de sécurité, de confidentialité, des règles et exigences spécifiques relatives aux procédures VAE</t>
  </si>
  <si>
    <t>Je peux conseiller sur la formalisation des résultats de l'évaluation par rapport à un certificat ou une qualification, ou les crédits menant à un certificat ou à une qualification, ou sous toute autre forme appropriée. Je suis capable de définir et d'appliquer les indicateurs appropriés pour la certification et de lier ou intégrer la certification au mieux avec les systèmes existants et / ou les niveaux Cadre Nationaux de Qualification associés. Je suis conscient de l'importance d'obtenir une accréditation ou une autorisation de certification des autorités compétentes dans le cas de qualifications réglementées par la loi et de veiller à ce que le document de certification soit reconnu par les parties prenantes concernées. J'ai une connaissance des outils et des exigences de certification et de la manière dont l'approche et les outils de certification européens / nationaux peuvent être transférés à d'autres domaines de la vie et du travail et combinés avec d'autres approches au niveau sectoriel, régional ou local.</t>
  </si>
  <si>
    <t>Section 2d. Gestion de la qualité
Le professionnel de la validation possède des compétences pratiques et des connaissances en gestion de la qualité, pertinentes pour la conception, la mise en œuvre et l'évaluation des activités VAE dans un contexte professionnel.</t>
  </si>
  <si>
    <t>Assurance qualité et développement</t>
  </si>
  <si>
    <t xml:space="preserve">Dans mes activités de validation, je suis en mesure de coopérer et de réseauter avec les parties prenantes, les partenaires de coopération, les experts de terrain, les équipes et les réseaux pertinents pour échanger des connaissances et des expériences et assurer une utilisation efficace des ressources. Je suis capable d'agir en tant que connecteur ou entremetteur dans mes activités de validation.
  (1) en attirant des candidats et des parties prenantes / partenaires concernés,
  (2) en aidant d'autres personnes à agir avec succès dans différentes structures de réseau et
  (3) en intégrant le réseautage dans les activités de formation et en coopération avec les collègues et les parties prenantes.
Dans mes activités de validation, j'ai connaissance des exigences, des objectifs et des avantages des activités de coopération et de réseautage et des différentes techniques et pratiques de réseautage pour le partage, l'apprentissage, le plaidoyer et l'établissement de contacts. </t>
  </si>
  <si>
    <t>"J'ai une connaissance (1) des approches, des instruments, des outils de gestion de projet, (2) du contrôle, du suivi et du développement de projet et (3) des différentes approches et techniques d'idéation et de prototypage liées à:
- Repérer les opportunités.
- Créer des idées.
- Travailler vers une vision.
- Valoriser les idées.
- Vérifier la durabilité et la capacité de l'appliquer d'une manière spécifique à la situation. »
Je suis capable de mettre en œuvre des activités de relations publiques et de marketing dans mes activités de validation.
Je suis capable de gérer des projets, des organisations et des interfaces VAE en fonction des objectifs respectifs. "</t>
  </si>
  <si>
    <t>Gestion (de projet)</t>
  </si>
  <si>
    <t>(1) I am aware of the significance of quality management to ensure organizational, assessment and procedural quality in validation. 
(2) I know about quality criteria and quality control regarding the procedure of validation as well as single processes like information, guidance, counselling, competence assessment, documentation and certification. 
(3) I am able to operate according to quality standards.
(4) Je suis conscient de l'importance de la gestion de la qualité pour garantir la qualité de l'organisation, de l'évaluation et des procédures lors de la validation.
(5) Je connais les critères de qualité et le contrôle de qualité concernant la procédure de validation ainsi que les processus uniques tels que l'information, l'orientation, le conseil, l'évaluation des compétences, la documentation et la certification.
(6) Je suis en mesure de fonctionner selon des normes de qualité.
(7) Je connais les différentes attentes et exigences de validation des différents acteurs, et je prends en considération les différents facteurs qui influencent la qualité du travail de validation.
(8) Je suis capable de traiter professionnellement les deux aspects de la qualité dans la validation - flexibilité, individualisation et jugement d'une part et standardisation, fiabilité et mesure d'autre part.
(9) Je suis capable d'utiliser des systèmes de gestion de la qualité en suivant le cercle de qualité de la planification, de la conception, de la mise en œuvre, de l'évaluation et en améliorant les intrants, le contexte, le processus, les extrants et les résultats des activités de validation.
(10) Je suis capable d'identifier les domaines de développement en relation avec les politiques et pratiques stratégiques dans mon contexte. Je suis capable d'utiliser des systèmes de gestion internes pour améliorer et développer davantage le processus de validation.
(11) J'ai une connaissance (d'application) des outils et méthodes scientifiques d'évaluation et de suivi statistique. J'ai des connaissances en matière de protection des données et je suis capable d'appliquer les directives sur la protection des données. 
En savoir plus sur ce texte source
Vous devez indiquer le texte source pour obtenir des informations supplémentaires
Envoyer des commentaires
Panneaux latéraux</t>
  </si>
  <si>
    <t>Valeurs éducatives et sociales</t>
  </si>
  <si>
    <t xml:space="preserve">Dans mon interaction avec les gens, j'adopte une vision holistique des gens. Les gens sont divers, ont leurs propres responsabilités et opportunités de développement et possèdent leur processus de validation.
Je traite mes candidats avec respect et appréciation afin qu'ils puissent
(1) comprendre et sympathiser avec les sentiments et les préoccupations des autres,
(2) être ouvert à de nouvelles perspectives / idées, et
(3) agir de manière fiable et crédible.
Je fais attention aux idées et valeurs des professionnels de la validation sur les personnes (par exemple, leurs clients ou candidats) et sur leur interaction sociale et éducative. </t>
  </si>
  <si>
    <t>Je travaille avec la conviction que l'homme a un potentiel inhérent de développement personnel et une mise en forme constructive de sa vie, qui peut se développer et se réaliser en personne à personne. Je travaille avec une orientation holistique envers les candidats en tant qu'individus et l'appréciation de leurs ressources et parcours d'apprentissage, ainsi qu'un intérêt pour leur développement individuel</t>
  </si>
  <si>
    <t>concentration  sur la personne</t>
  </si>
  <si>
    <t>Orientation à l'apprentissage tout au long de la vie</t>
  </si>
  <si>
    <t>Je travaille avec la conviction que les gens apprennent et se développent dans leur vie, qu'ils apprennent ce qu'ils veulent apprendre et que nous pouvons soutenir leur apprentissage autodirigé. C'est mon travail en tant que professionnel de la validation d'encourager les candidats à se développer et à se positionner en tant qu'individus engagés dans leur propre environnement.</t>
  </si>
  <si>
    <t>Identité professionnelle</t>
  </si>
  <si>
    <t>Je développe mon image professionnelle en m'identifiant au métier de professionnel de la validation en éducation des adultes et en formation continue.</t>
  </si>
  <si>
    <t>Flexibilité, tolérance à l'ambiguité</t>
  </si>
  <si>
    <t xml:space="preserve">Je suis conscient que mes actions professionnelles peuvent s'accompagner d'exigences contradictoires et non de conditions statiques qui peuvent être atteintes ou contrôlées, et donc me contraindre à agir de manière professionnelle encore et encore dans chaque nouvelle situation unique.
Je suis capable de tolérer des situations ambiguës ainsi que des comportements contradictoires et de les gérer de manière professionnelle, c'est-à-dire par réflexe. C'est une condition préalable importante pour une action orientée situation </t>
  </si>
  <si>
    <t>4. Autogestion professionnelle (3 sections)
Le professionnel de la validation gagne, à la fois en travaillant de manière collective et  individuelle, de nouvelles connaissances sur les aspects professionnels, pédagogiques et transversaux actuels et futurs pour son propre développement et celui de l'organisation. Le professionnel de la validation participe à des réseaux (d'apprentissage) dans et en dehors du contexte de VAE</t>
  </si>
  <si>
    <t>Connaissance du rôle et du contexte</t>
  </si>
  <si>
    <t xml:space="preserve">J'examine de manière critique les attentes, les exigences et les responsabilités de mon propre rôle de professionnel de la validation par rapport aux parties prenantes dans chaque nouveau contexte. J'indique clairement les limites de mon rôle professionnel mais je suis également ouvert à de nouveaux points de vue sur le processus de validation. J'aime répondre aux nouvelles situations et adapter mon comportement, dans la limite du professionnalisme, pour servir le résultat optimal pour le candidat. </t>
  </si>
  <si>
    <t>Implication &amp; distance</t>
  </si>
  <si>
    <t xml:space="preserve">Je gère mes propres capacités de manière responsable dans une relation équilibrée entre engagement, indépendance et éloignement professionnel de l'activité. Je combine un grand engagement avec la bonne distance pour éviter l'épuisement et faire face efficacement aux défis dans les situations de validation. Cela a un impact sur la qualité de mes activités de validation et le bien-être professionnel. </t>
  </si>
  <si>
    <t>Auto- Reflexion</t>
  </si>
  <si>
    <t>Apprentissage continu</t>
  </si>
  <si>
    <t xml:space="preserve">Pour moi, l'autoréflexion est un processus conscient et axé sur les résultats dans lequel je réfléchis et explique mes idées ou mes actions afin qu'elles contribuent à mon développement en tant que professionnel de la validation.
L'auto-réflexion est importante pour le développement ultérieur de mon propre comportement professionnel et pour m'adapter à des situations changeantes. </t>
  </si>
  <si>
    <t xml:space="preserve">Je développe constamment mes propres compétences à partir de la conscience que je serai un apprenant pour la vie. J'adapte mon comportement, mon attitude et ma pensée lorsque les circonstances d'une situation particulière l'exigent. </t>
  </si>
  <si>
    <t>Enthousiasme</t>
  </si>
  <si>
    <t>Mon enthousiasme pour la VAE est un indicateur important de mon engagement personnel dans mon travail de professionnel de la validation. Le plaisir de la validation est en partie déterminé par et par le fait qu'en tant que professionnel de la validation, je peux agir de manière objective et indépendante (sans pression ou contrôle externe inapproprié). De mon enthousiasme, je suis ouvert aux évolutions de la société, j'ai l'esprit ouvert pour la numérisation et je suis curieux de découvrir de nouveaux sujets afin de pouvoir les intégrer dans mes activités de validation.</t>
  </si>
  <si>
    <t>confiance en mon efficacité</t>
  </si>
  <si>
    <t xml:space="preserve">Ce projet a été financé par la Commission européenne. </t>
  </si>
  <si>
    <t>Modèle de compétence PROVE pour les experts en validation</t>
  </si>
  <si>
    <t>Veuillez préciser en citant le document  - « Partenariat stratégique PROVE Erasmus+ (2020), Modèle de compétence PROVE pour les experts en validation, Licence : CC BY-SA 4.0. »</t>
  </si>
  <si>
    <r>
      <t>Aspects</t>
    </r>
    <r>
      <rPr>
        <i/>
        <sz val="11"/>
        <color rgb="FF000000"/>
        <rFont val="Times New Roman"/>
        <family val="1"/>
      </rPr>
      <t> </t>
    </r>
  </si>
  <si>
    <t>4a. Auto-Regulation</t>
  </si>
  <si>
    <t>3. Valeurs et attitude professionnelles (2 sections)
Le professionnel de la validation façonne ses propres actions en fonction de valeurs éthiques et d'une vision personnelle dans ses pratiques de VAE et peut rendre ses actions explicites et justifiables pour tous les acteurs et parties prenantes impliqués</t>
  </si>
  <si>
    <t>Section 3a. Éthique professionnelle
Le professionnel de la validation façonne ses propres actions en fonction de valeurs éthiques dans ses pratiques de VAE et peut rendre ses actions explicites et justifiables à tous les acteurs et parties prenantes impliqués.</t>
  </si>
  <si>
    <t>Section 3b. Déontologie  professionnelle
Le professionnel de la validation façonne ses propres actions en fonction d'une vision personnelle dans ses pratiques de VAE et peut rendre ses actions explicites et justifiables à tous les acteurs et parties prenantes impliqués.</t>
  </si>
  <si>
    <t xml:space="preserve">Pour moi, l'auto-efficacité, c'est avoir la confiance nécessaire pour accomplir une tâche ou atteindre un objectif.
Je crois en ma capacité et mes ressources pour mener à bien mon travail VAE. Je peux soutenir mes actions parce que je suis convaincu que je peux réussir, même dans des circonstances difficiles. Mon niveau d'ambition et ma perception du succès, de l'échec et du stress dans mes activités de validation sont déterminés par ma croyance en l'auto-efficacité. </t>
  </si>
  <si>
    <r>
      <rPr>
        <sz val="11"/>
        <rFont val="Calibri"/>
        <family val="2"/>
        <scheme val="minor"/>
      </rPr>
      <t xml:space="preserve">Cette publication est sous licence internationale </t>
    </r>
    <r>
      <rPr>
        <u/>
        <sz val="11"/>
        <color theme="10"/>
        <rFont val="Calibri"/>
        <family val="2"/>
        <scheme val="minor"/>
      </rPr>
      <t>CC-BY-SA 4.0</t>
    </r>
  </si>
  <si>
    <t xml:space="preserve">Le soutien de la Commission européenne à la production de cette publication ne constitue pas une approbation du contenu, qui reflète </t>
  </si>
  <si>
    <t>uniquement le point de vue des auteurs, et la Commission ne peut pas être tenue responsable de toute utilisation qui pourrait</t>
  </si>
  <si>
    <t>être faite des informations qu’elle contient.</t>
  </si>
  <si>
    <r>
      <rPr>
        <sz val="11"/>
        <rFont val="Calibri"/>
        <family val="2"/>
        <scheme val="minor"/>
      </rPr>
      <t xml:space="preserve">PROVE-homepage: </t>
    </r>
    <r>
      <rPr>
        <u/>
        <sz val="11"/>
        <rFont val="Calibri"/>
        <family val="2"/>
        <scheme val="minor"/>
      </rPr>
      <t xml:space="preserve">https://uni-tuebingen.de/en/174546 </t>
    </r>
  </si>
  <si>
    <t>2. Compétences et connaissances pratiques (4 sections)
Le professionnel de la validation possède des compétences et des connaissances pratiques en matière d'orientation, de communication, d'évaluation, de gestion et de coopération, qui sont pertinentes pour la conception, la mise en œuvre et l'évaluation des activités VAE dans son contexte professionnel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</si>
</sst>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8">
    <font>
      <sz val="11"/>
      <color theme="1"/>
      <name val="Calibri"/>
      <family val="2"/>
      <scheme val="minor"/>
    </font>
    <font>
      <sz val="12"/>
      <color theme="1"/>
      <name val="Times New Roman"/>
      <family val="1"/>
    </font>
    <font>
      <sz val="8"/>
      <color rgb="FF000000"/>
      <name val="Times New Roman"/>
      <family val="1"/>
    </font>
    <font>
      <b/>
      <sz val="18"/>
      <color rgb="FF000000"/>
      <name val="Calibri"/>
      <family val="2"/>
    </font>
    <font>
      <b/>
      <sz val="14"/>
      <color theme="1"/>
      <name val="Calibri"/>
      <family val="2"/>
    </font>
    <font>
      <b/>
      <sz val="14"/>
      <color rgb="FF000000"/>
      <name val="Calibri"/>
      <family val="2"/>
    </font>
    <font>
      <b/>
      <sz val="14"/>
      <color theme="1"/>
      <name val="Calibri"/>
      <family val="2"/>
      <scheme val="minor"/>
    </font>
    <font>
      <sz val="12"/>
      <color rgb="FF000000"/>
      <name val="Calibri"/>
      <family val="2"/>
    </font>
    <font>
      <sz val="12"/>
      <color theme="1"/>
      <name val="Calibri"/>
      <family val="2"/>
    </font>
    <font>
      <sz val="11"/>
      <color theme="1"/>
      <name val="Calibri"/>
      <family val="2"/>
    </font>
    <font>
      <sz val="11"/>
      <color rgb="FF000000"/>
      <name val="Calibri"/>
      <family val="2"/>
    </font>
    <font>
      <sz val="8"/>
      <color theme="1"/>
      <name val="Times New Roman"/>
      <family val="1"/>
    </font>
    <font>
      <sz val="14"/>
      <color rgb="FF000000"/>
      <name val="Calibri"/>
      <family val="2"/>
    </font>
    <font>
      <b/>
      <sz val="11"/>
      <color rgb="FF000000"/>
      <name val="Calibri"/>
      <family val="2"/>
    </font>
    <font>
      <b/>
      <sz val="12"/>
      <color rgb="FF000000"/>
      <name val="Calibri"/>
      <family val="2"/>
    </font>
    <font>
      <i/>
      <sz val="14"/>
      <color rgb="FF000000"/>
      <name val="Calibri"/>
      <family val="2"/>
      <scheme val="minor"/>
    </font>
    <font>
      <b/>
      <sz val="16"/>
      <color theme="1"/>
      <name val="Calibri"/>
      <family val="2"/>
    </font>
    <font>
      <b/>
      <sz val="12"/>
      <color theme="1"/>
      <name val="Calibri"/>
      <family val="2"/>
    </font>
    <font>
      <b/>
      <sz val="11"/>
      <color theme="1"/>
      <name val="Calibri"/>
      <family val="2"/>
    </font>
    <font>
      <sz val="14"/>
      <color theme="1"/>
      <name val="Calibri"/>
      <family val="2"/>
      <scheme val="minor"/>
    </font>
    <font>
      <sz val="12"/>
      <color theme="1"/>
      <name val="Calibri"/>
      <family val="2"/>
      <scheme val="minor"/>
    </font>
    <font>
      <b/>
      <sz val="12"/>
      <color theme="1"/>
      <name val="Calibri"/>
      <family val="2"/>
      <scheme val="minor"/>
    </font>
    <font>
      <b/>
      <sz val="11"/>
      <color theme="0"/>
      <name val="Calibri"/>
      <family val="2"/>
      <scheme val="minor"/>
    </font>
    <font>
      <sz val="11"/>
      <color theme="0"/>
      <name val="Calibri"/>
      <family val="2"/>
      <scheme val="minor"/>
    </font>
    <font>
      <b/>
      <sz val="14"/>
      <color theme="0"/>
      <name val="Calibri"/>
      <family val="2"/>
    </font>
    <font>
      <b/>
      <sz val="16"/>
      <color theme="0"/>
      <name val="Calibri"/>
      <family val="2"/>
    </font>
    <font>
      <sz val="12"/>
      <color theme="0"/>
      <name val="Times New Roman"/>
      <family val="1"/>
    </font>
    <font>
      <b/>
      <sz val="12"/>
      <color theme="0"/>
      <name val="Calibri"/>
      <family val="2"/>
      <scheme val="minor"/>
    </font>
    <font>
      <sz val="12"/>
      <color theme="0"/>
      <name val="Calibri"/>
      <family val="2"/>
      <scheme val="minor"/>
    </font>
    <font>
      <sz val="14"/>
      <color theme="0"/>
      <name val="Calibri"/>
      <family val="2"/>
      <scheme val="minor"/>
    </font>
    <font>
      <b/>
      <sz val="16"/>
      <color theme="0"/>
      <name val="Calibri"/>
      <family val="2"/>
      <scheme val="minor"/>
    </font>
    <font>
      <b/>
      <sz val="14"/>
      <color theme="0"/>
      <name val="Calibri"/>
      <family val="2"/>
      <scheme val="minor"/>
    </font>
    <font>
      <sz val="14"/>
      <color theme="0" tint="-0.499984740745262"/>
      <name val="Calibri"/>
      <family val="2"/>
      <scheme val="minor"/>
    </font>
    <font>
      <b/>
      <sz val="16"/>
      <color theme="0" tint="-0.499984740745262"/>
      <name val="Calibri"/>
      <family val="2"/>
      <scheme val="minor"/>
    </font>
    <font>
      <b/>
      <sz val="14"/>
      <color theme="0" tint="-0.499984740745262"/>
      <name val="Calibri"/>
      <family val="2"/>
      <scheme val="minor"/>
    </font>
    <font>
      <sz val="11"/>
      <color theme="0" tint="-0.499984740745262"/>
      <name val="Calibri"/>
      <family val="2"/>
      <scheme val="minor"/>
    </font>
    <font>
      <b/>
      <sz val="18"/>
      <color theme="0"/>
      <name val="Calibri"/>
      <family val="2"/>
      <scheme val="minor"/>
    </font>
    <font>
      <b/>
      <sz val="12"/>
      <color theme="0"/>
      <name val="Calibri"/>
      <family val="2"/>
    </font>
    <font>
      <sz val="11"/>
      <color theme="0"/>
      <name val="Calibri"/>
      <family val="2"/>
    </font>
    <font>
      <sz val="11"/>
      <name val="Calibri"/>
      <family val="2"/>
      <scheme val="minor"/>
    </font>
    <font>
      <sz val="14"/>
      <name val="Calibri"/>
      <family val="2"/>
      <scheme val="minor"/>
    </font>
    <font>
      <b/>
      <sz val="16"/>
      <name val="Calibri"/>
      <family val="2"/>
      <scheme val="minor"/>
    </font>
    <font>
      <b/>
      <sz val="14"/>
      <name val="Calibri"/>
      <family val="2"/>
      <scheme val="minor"/>
    </font>
    <font>
      <sz val="16"/>
      <color theme="0"/>
      <name val="Calibri"/>
      <family val="2"/>
      <scheme val="minor"/>
    </font>
    <font>
      <b/>
      <sz val="11"/>
      <color rgb="FF000000"/>
      <name val="Calibri"/>
      <family val="2"/>
      <scheme val="minor"/>
    </font>
    <font>
      <sz val="11"/>
      <color theme="1"/>
      <name val="Calibri (Hoofdtekst)"/>
    </font>
    <font>
      <i/>
      <sz val="14"/>
      <color theme="1"/>
      <name val="Calibri"/>
      <family val="2"/>
      <scheme val="minor"/>
    </font>
    <font>
      <sz val="11"/>
      <color theme="1"/>
      <name val="Times New Roman"/>
      <family val="1"/>
    </font>
    <font>
      <i/>
      <sz val="11"/>
      <color rgb="FF000000"/>
      <name val="Calibri"/>
      <family val="2"/>
      <scheme val="minor"/>
    </font>
    <font>
      <i/>
      <sz val="11"/>
      <color rgb="FF000000"/>
      <name val="Times New Roman"/>
      <family val="1"/>
    </font>
    <font>
      <i/>
      <sz val="11"/>
      <color rgb="FF000000"/>
      <name val="Calibri"/>
      <family val="2"/>
    </font>
    <font>
      <b/>
      <sz val="12"/>
      <color rgb="FF000000"/>
      <name val="Calibri"/>
      <family val="2"/>
      <scheme val="minor"/>
    </font>
    <font>
      <b/>
      <sz val="11"/>
      <color theme="1"/>
      <name val="Calibri (Hoofdtekst)"/>
    </font>
    <font>
      <sz val="11"/>
      <color rgb="FF000000"/>
      <name val="Calibri"/>
      <family val="2"/>
      <scheme val="minor"/>
    </font>
    <font>
      <i/>
      <sz val="11"/>
      <color theme="1"/>
      <name val="Calibri"/>
      <family val="2"/>
      <scheme val="minor"/>
    </font>
    <font>
      <u/>
      <sz val="11"/>
      <color theme="10"/>
      <name val="Calibri"/>
      <family val="2"/>
      <scheme val="minor"/>
    </font>
    <font>
      <sz val="11"/>
      <color theme="10"/>
      <name val="Calibri"/>
      <family val="2"/>
      <scheme val="minor"/>
    </font>
    <font>
      <u/>
      <sz val="11"/>
      <name val="Calibri"/>
      <family val="2"/>
      <scheme val="minor"/>
    </font>
  </fonts>
  <fills count="24">
    <fill>
      <patternFill patternType="none"/>
    </fill>
    <fill>
      <patternFill patternType="gray125"/>
    </fill>
    <fill>
      <patternFill patternType="solid">
        <fgColor rgb="FFED7D31"/>
        <bgColor indexed="64"/>
      </patternFill>
    </fill>
    <fill>
      <patternFill patternType="solid">
        <fgColor rgb="FFF4B083"/>
        <bgColor indexed="64"/>
      </patternFill>
    </fill>
    <fill>
      <patternFill patternType="solid">
        <fgColor rgb="FFFBE4D5"/>
        <bgColor indexed="64"/>
      </patternFill>
    </fill>
    <fill>
      <patternFill patternType="solid">
        <fgColor rgb="FF5B9BD5"/>
        <bgColor indexed="64"/>
      </patternFill>
    </fill>
    <fill>
      <patternFill patternType="solid">
        <fgColor rgb="FF9CC2E5"/>
        <bgColor indexed="64"/>
      </patternFill>
    </fill>
    <fill>
      <patternFill patternType="solid">
        <fgColor rgb="FFDEEAF6"/>
        <bgColor indexed="64"/>
      </patternFill>
    </fill>
    <fill>
      <patternFill patternType="solid">
        <fgColor rgb="FF70AD47"/>
        <bgColor indexed="64"/>
      </patternFill>
    </fill>
    <fill>
      <patternFill patternType="solid">
        <fgColor rgb="FFA8D08D"/>
        <bgColor indexed="64"/>
      </patternFill>
    </fill>
    <fill>
      <patternFill patternType="solid">
        <fgColor rgb="FFE2EFD9"/>
        <bgColor indexed="64"/>
      </patternFill>
    </fill>
    <fill>
      <patternFill patternType="solid">
        <fgColor rgb="FFFFD966"/>
        <bgColor indexed="64"/>
      </patternFill>
    </fill>
    <fill>
      <patternFill patternType="solid">
        <fgColor rgb="FFFFE599"/>
        <bgColor indexed="64"/>
      </patternFill>
    </fill>
    <fill>
      <patternFill patternType="solid">
        <fgColor theme="0"/>
        <bgColor indexed="64"/>
      </patternFill>
    </fill>
    <fill>
      <patternFill patternType="solid">
        <fgColor rgb="FFFDF0E7"/>
        <bgColor indexed="64"/>
      </patternFill>
    </fill>
    <fill>
      <patternFill patternType="solid">
        <fgColor theme="0" tint="-0.499984740745262"/>
        <bgColor indexed="64"/>
      </patternFill>
    </fill>
    <fill>
      <patternFill patternType="solid">
        <fgColor rgb="FFF0F3FA"/>
        <bgColor indexed="64"/>
      </patternFill>
    </fill>
    <fill>
      <patternFill patternType="solid">
        <fgColor theme="9" tint="0.79998168889431442"/>
        <bgColor indexed="64"/>
      </patternFill>
    </fill>
    <fill>
      <patternFill patternType="solid">
        <fgColor rgb="FFEFF6EA"/>
        <bgColor indexed="64"/>
      </patternFill>
    </fill>
    <fill>
      <patternFill patternType="solid">
        <fgColor rgb="FFFFF6D9"/>
        <bgColor indexed="64"/>
      </patternFill>
    </fill>
    <fill>
      <patternFill patternType="solid">
        <fgColor rgb="FFEFF6EA"/>
        <bgColor rgb="FF000000"/>
      </patternFill>
    </fill>
    <fill>
      <patternFill patternType="solid">
        <fgColor rgb="FF9CC2E5"/>
        <bgColor rgb="FF000000"/>
      </patternFill>
    </fill>
    <fill>
      <patternFill patternType="solid">
        <fgColor rgb="FFDEEAF6"/>
        <bgColor rgb="FF000000"/>
      </patternFill>
    </fill>
    <fill>
      <patternFill patternType="solid">
        <fgColor theme="7" tint="0.79998168889431442"/>
        <bgColor indexed="64"/>
      </patternFill>
    </fill>
  </fills>
  <borders count="3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hair">
        <color indexed="64"/>
      </right>
      <top style="medium">
        <color indexed="64"/>
      </top>
      <bottom/>
      <diagonal/>
    </border>
    <border>
      <left style="medium">
        <color indexed="64"/>
      </left>
      <right style="medium">
        <color indexed="64"/>
      </right>
      <top style="thick">
        <color indexed="64"/>
      </top>
      <bottom/>
      <diagonal/>
    </border>
    <border>
      <left style="medium">
        <color indexed="64"/>
      </left>
      <right style="medium">
        <color indexed="64"/>
      </right>
      <top/>
      <bottom style="thick">
        <color indexed="64"/>
      </bottom>
      <diagonal/>
    </border>
    <border>
      <left style="medium">
        <color indexed="64"/>
      </left>
      <right style="hair">
        <color indexed="64"/>
      </right>
      <top style="medium">
        <color indexed="64"/>
      </top>
      <bottom style="thick">
        <color indexed="64"/>
      </bottom>
      <diagonal/>
    </border>
    <border>
      <left/>
      <right style="medium">
        <color indexed="64"/>
      </right>
      <top/>
      <bottom style="thick">
        <color indexed="64"/>
      </bottom>
      <diagonal/>
    </border>
    <border>
      <left style="medium">
        <color indexed="64"/>
      </left>
      <right/>
      <top style="medium">
        <color indexed="64"/>
      </top>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hair">
        <color indexed="64"/>
      </left>
      <right style="medium">
        <color indexed="64"/>
      </right>
      <top/>
      <bottom/>
      <diagonal/>
    </border>
    <border>
      <left style="medium">
        <color indexed="64"/>
      </left>
      <right/>
      <top style="thick">
        <color indexed="64"/>
      </top>
      <bottom style="medium">
        <color indexed="64"/>
      </bottom>
      <diagonal/>
    </border>
    <border>
      <left style="hair">
        <color indexed="64"/>
      </left>
      <right style="medium">
        <color indexed="64"/>
      </right>
      <top/>
      <bottom style="thick">
        <color indexed="64"/>
      </bottom>
      <diagonal/>
    </border>
    <border>
      <left style="medium">
        <color indexed="64"/>
      </left>
      <right style="hair">
        <color indexed="64"/>
      </right>
      <top/>
      <bottom style="thick">
        <color indexed="64"/>
      </bottom>
      <diagonal/>
    </border>
    <border>
      <left style="medium">
        <color indexed="64"/>
      </left>
      <right style="hair">
        <color indexed="64"/>
      </right>
      <top/>
      <bottom/>
      <diagonal/>
    </border>
    <border>
      <left style="hair">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right style="medium">
        <color indexed="64"/>
      </right>
      <top style="medium">
        <color indexed="64"/>
      </top>
      <bottom style="thick">
        <color indexed="64"/>
      </bottom>
      <diagonal/>
    </border>
    <border>
      <left/>
      <right/>
      <top style="thick">
        <color indexed="64"/>
      </top>
      <bottom style="medium">
        <color indexed="64"/>
      </bottom>
      <diagonal/>
    </border>
    <border>
      <left style="medium">
        <color indexed="64"/>
      </left>
      <right/>
      <top/>
      <bottom/>
      <diagonal/>
    </border>
    <border>
      <left style="hair">
        <color indexed="64"/>
      </left>
      <right style="medium">
        <color indexed="64"/>
      </right>
      <top style="thick">
        <color indexed="64"/>
      </top>
      <bottom/>
      <diagonal/>
    </border>
    <border>
      <left style="medium">
        <color indexed="64"/>
      </left>
      <right style="hair">
        <color indexed="64"/>
      </right>
      <top style="thick">
        <color indexed="64"/>
      </top>
      <bottom/>
      <diagonal/>
    </border>
    <border>
      <left/>
      <right style="medium">
        <color indexed="64"/>
      </right>
      <top style="thick">
        <color indexed="64"/>
      </top>
      <bottom/>
      <diagonal/>
    </border>
    <border>
      <left style="medium">
        <color indexed="64"/>
      </left>
      <right/>
      <top style="thick">
        <color indexed="64"/>
      </top>
      <bottom/>
      <diagonal/>
    </border>
    <border>
      <left style="medium">
        <color indexed="64"/>
      </left>
      <right/>
      <top/>
      <bottom style="thick">
        <color indexed="64"/>
      </bottom>
      <diagonal/>
    </border>
    <border>
      <left style="hair">
        <color indexed="64"/>
      </left>
      <right/>
      <top/>
      <bottom/>
      <diagonal/>
    </border>
  </borders>
  <cellStyleXfs count="2">
    <xf numFmtId="0" fontId="0" fillId="0" borderId="0"/>
    <xf numFmtId="0" fontId="55" fillId="0" borderId="0" applyNumberFormat="0" applyFill="0" applyBorder="0" applyAlignment="0" applyProtection="0"/>
  </cellStyleXfs>
  <cellXfs count="274">
    <xf numFmtId="0" fontId="0" fillId="0" borderId="0" xfId="0"/>
    <xf numFmtId="0" fontId="11" fillId="0" borderId="0" xfId="0" applyFont="1" applyAlignment="1">
      <alignment vertical="center"/>
    </xf>
    <xf numFmtId="0" fontId="0" fillId="13" borderId="0" xfId="0" applyFill="1"/>
    <xf numFmtId="0" fontId="0" fillId="15" borderId="0" xfId="0" applyFill="1"/>
    <xf numFmtId="0" fontId="5" fillId="15" borderId="0" xfId="0" applyFont="1" applyFill="1" applyBorder="1" applyAlignment="1">
      <alignment vertical="center" wrapText="1"/>
    </xf>
    <xf numFmtId="0" fontId="7" fillId="15" borderId="5" xfId="0" applyFont="1" applyFill="1" applyBorder="1" applyAlignment="1">
      <alignment vertical="center" wrapText="1"/>
    </xf>
    <xf numFmtId="0" fontId="6" fillId="15" borderId="6" xfId="0" applyFont="1" applyFill="1" applyBorder="1" applyAlignment="1">
      <alignment horizontal="right" vertical="center" wrapText="1" indent="3"/>
    </xf>
    <xf numFmtId="164" fontId="6" fillId="15" borderId="6" xfId="0" applyNumberFormat="1" applyFont="1" applyFill="1" applyBorder="1" applyAlignment="1">
      <alignment horizontal="right" vertical="center" wrapText="1" indent="3"/>
    </xf>
    <xf numFmtId="0" fontId="11" fillId="15" borderId="0" xfId="0" applyFont="1" applyFill="1" applyAlignment="1">
      <alignment vertical="center"/>
    </xf>
    <xf numFmtId="0" fontId="7" fillId="15" borderId="6" xfId="0" applyFont="1" applyFill="1" applyBorder="1" applyAlignment="1">
      <alignment vertical="center" wrapText="1"/>
    </xf>
    <xf numFmtId="0" fontId="0" fillId="0" borderId="0" xfId="0" applyAlignment="1"/>
    <xf numFmtId="0" fontId="13" fillId="4" borderId="8" xfId="0" applyFont="1" applyFill="1" applyBorder="1" applyAlignment="1">
      <alignment vertical="center" wrapText="1"/>
    </xf>
    <xf numFmtId="0" fontId="0" fillId="15" borderId="0" xfId="0" applyFill="1" applyAlignment="1"/>
    <xf numFmtId="0" fontId="13" fillId="7" borderId="8" xfId="0" applyFont="1" applyFill="1" applyBorder="1" applyAlignment="1">
      <alignment vertical="center" wrapText="1"/>
    </xf>
    <xf numFmtId="0" fontId="9" fillId="15" borderId="6" xfId="0" applyFont="1" applyFill="1" applyBorder="1" applyAlignment="1">
      <alignment vertical="center" wrapText="1"/>
    </xf>
    <xf numFmtId="2" fontId="0" fillId="13" borderId="0" xfId="0" applyNumberFormat="1" applyFont="1" applyFill="1"/>
    <xf numFmtId="0" fontId="18" fillId="15" borderId="0" xfId="0" applyFont="1" applyFill="1" applyBorder="1" applyAlignment="1">
      <alignment horizontal="center" vertical="center" wrapText="1"/>
    </xf>
    <xf numFmtId="49" fontId="0" fillId="13" borderId="0" xfId="0" applyNumberFormat="1" applyFill="1"/>
    <xf numFmtId="0" fontId="0" fillId="15" borderId="0" xfId="0" applyFill="1" applyBorder="1" applyAlignment="1">
      <alignment horizontal="center" vertical="center"/>
    </xf>
    <xf numFmtId="0" fontId="8" fillId="15" borderId="0" xfId="0" applyFont="1" applyFill="1" applyBorder="1" applyAlignment="1">
      <alignment vertical="center" wrapText="1"/>
    </xf>
    <xf numFmtId="0" fontId="0" fillId="15" borderId="0" xfId="0" applyFill="1" applyBorder="1"/>
    <xf numFmtId="0" fontId="10" fillId="15" borderId="6" xfId="0" applyFont="1" applyFill="1" applyBorder="1" applyAlignment="1">
      <alignment vertical="center" wrapText="1"/>
    </xf>
    <xf numFmtId="0" fontId="19" fillId="15" borderId="0" xfId="0" applyFont="1" applyFill="1"/>
    <xf numFmtId="0" fontId="19" fillId="0" borderId="0" xfId="0" applyFont="1"/>
    <xf numFmtId="0" fontId="20" fillId="15" borderId="0" xfId="0" applyFont="1" applyFill="1"/>
    <xf numFmtId="0" fontId="20" fillId="0" borderId="0" xfId="0" applyFont="1"/>
    <xf numFmtId="0" fontId="21" fillId="15" borderId="0" xfId="0" applyFont="1" applyFill="1"/>
    <xf numFmtId="0" fontId="21" fillId="0" borderId="0" xfId="0" applyFont="1"/>
    <xf numFmtId="2" fontId="23" fillId="13" borderId="0" xfId="0" applyNumberFormat="1" applyFont="1" applyFill="1" applyAlignment="1">
      <alignment horizontal="left"/>
    </xf>
    <xf numFmtId="2" fontId="30" fillId="15" borderId="0" xfId="0" applyNumberFormat="1" applyFont="1" applyFill="1" applyBorder="1" applyAlignment="1">
      <alignment horizontal="left" vertical="center" wrapText="1"/>
    </xf>
    <xf numFmtId="2" fontId="31" fillId="15" borderId="0" xfId="0" applyNumberFormat="1" applyFont="1" applyFill="1" applyBorder="1" applyAlignment="1">
      <alignment horizontal="left" vertical="center" wrapText="1"/>
    </xf>
    <xf numFmtId="164" fontId="29" fillId="15" borderId="0" xfId="0" applyNumberFormat="1" applyFont="1" applyFill="1" applyAlignment="1">
      <alignment horizontal="left"/>
    </xf>
    <xf numFmtId="164" fontId="30" fillId="15" borderId="0" xfId="0" applyNumberFormat="1" applyFont="1" applyFill="1" applyBorder="1" applyAlignment="1">
      <alignment horizontal="left" vertical="center" wrapText="1"/>
    </xf>
    <xf numFmtId="164" fontId="31" fillId="15" borderId="0" xfId="0" applyNumberFormat="1" applyFont="1" applyFill="1" applyBorder="1" applyAlignment="1">
      <alignment horizontal="left" vertical="center" wrapText="1"/>
    </xf>
    <xf numFmtId="164" fontId="29" fillId="15" borderId="0" xfId="0" applyNumberFormat="1" applyFont="1" applyFill="1" applyBorder="1" applyAlignment="1">
      <alignment horizontal="left" vertical="center" wrapText="1"/>
    </xf>
    <xf numFmtId="164" fontId="23" fillId="15" borderId="0" xfId="0" applyNumberFormat="1" applyFont="1" applyFill="1" applyBorder="1" applyAlignment="1">
      <alignment horizontal="left" vertical="center" wrapText="1"/>
    </xf>
    <xf numFmtId="164" fontId="29" fillId="13" borderId="0" xfId="0" applyNumberFormat="1" applyFont="1" applyFill="1" applyAlignment="1">
      <alignment horizontal="left"/>
    </xf>
    <xf numFmtId="164" fontId="31" fillId="13" borderId="0" xfId="0" applyNumberFormat="1" applyFont="1" applyFill="1" applyAlignment="1">
      <alignment horizontal="left"/>
    </xf>
    <xf numFmtId="0" fontId="0" fillId="15" borderId="0" xfId="0" applyFill="1" applyAlignment="1">
      <alignment horizontal="right"/>
    </xf>
    <xf numFmtId="0" fontId="16" fillId="15" borderId="0" xfId="0" applyFont="1" applyFill="1" applyBorder="1" applyAlignment="1">
      <alignment horizontal="right" vertical="center" wrapText="1"/>
    </xf>
    <xf numFmtId="0" fontId="12" fillId="15" borderId="0" xfId="0" applyFont="1" applyFill="1" applyBorder="1" applyAlignment="1">
      <alignment horizontal="right" vertical="center" wrapText="1"/>
    </xf>
    <xf numFmtId="0" fontId="13" fillId="15" borderId="0" xfId="0" applyFont="1" applyFill="1" applyBorder="1" applyAlignment="1">
      <alignment horizontal="right" vertical="center" wrapText="1"/>
    </xf>
    <xf numFmtId="0" fontId="1" fillId="15" borderId="0" xfId="0" applyFont="1" applyFill="1" applyBorder="1" applyAlignment="1">
      <alignment horizontal="right" vertical="center" wrapText="1"/>
    </xf>
    <xf numFmtId="0" fontId="5" fillId="15" borderId="0" xfId="0" applyFont="1" applyFill="1" applyBorder="1" applyAlignment="1">
      <alignment horizontal="right" vertical="center" wrapText="1"/>
    </xf>
    <xf numFmtId="0" fontId="3" fillId="15" borderId="0" xfId="0" applyFont="1" applyFill="1" applyBorder="1" applyAlignment="1">
      <alignment horizontal="right" vertical="center" wrapText="1"/>
    </xf>
    <xf numFmtId="0" fontId="9" fillId="15" borderId="0" xfId="0" applyFont="1" applyFill="1" applyBorder="1" applyAlignment="1">
      <alignment horizontal="right" vertical="center" wrapText="1"/>
    </xf>
    <xf numFmtId="0" fontId="18" fillId="15" borderId="0" xfId="0" applyFont="1" applyFill="1" applyBorder="1" applyAlignment="1">
      <alignment horizontal="right" vertical="center" wrapText="1"/>
    </xf>
    <xf numFmtId="0" fontId="3" fillId="15" borderId="0" xfId="0" applyFont="1" applyFill="1" applyBorder="1" applyAlignment="1">
      <alignment horizontal="right" vertical="top" wrapText="1"/>
    </xf>
    <xf numFmtId="0" fontId="0" fillId="13" borderId="0" xfId="0" applyFill="1" applyAlignment="1">
      <alignment horizontal="right"/>
    </xf>
    <xf numFmtId="164" fontId="32" fillId="15" borderId="0" xfId="0" applyNumberFormat="1" applyFont="1" applyFill="1" applyAlignment="1">
      <alignment horizontal="left"/>
    </xf>
    <xf numFmtId="2" fontId="33" fillId="15" borderId="0" xfId="0" applyNumberFormat="1" applyFont="1" applyFill="1" applyBorder="1" applyAlignment="1">
      <alignment horizontal="left" vertical="center" wrapText="1"/>
    </xf>
    <xf numFmtId="164" fontId="34" fillId="15" borderId="0" xfId="0" applyNumberFormat="1" applyFont="1" applyFill="1" applyBorder="1" applyAlignment="1">
      <alignment horizontal="left" vertical="center" wrapText="1"/>
    </xf>
    <xf numFmtId="164" fontId="32" fillId="15" borderId="0" xfId="0" applyNumberFormat="1" applyFont="1" applyFill="1" applyBorder="1" applyAlignment="1">
      <alignment horizontal="left" vertical="center" wrapText="1"/>
    </xf>
    <xf numFmtId="164" fontId="35" fillId="15" borderId="0" xfId="0" applyNumberFormat="1" applyFont="1" applyFill="1" applyBorder="1" applyAlignment="1">
      <alignment horizontal="left" vertical="center" wrapText="1"/>
    </xf>
    <xf numFmtId="2" fontId="34" fillId="15" borderId="0" xfId="0" applyNumberFormat="1" applyFont="1" applyFill="1" applyBorder="1" applyAlignment="1">
      <alignment horizontal="left" vertical="center" wrapText="1"/>
    </xf>
    <xf numFmtId="164" fontId="33" fillId="15" borderId="0" xfId="0" applyNumberFormat="1" applyFont="1" applyFill="1" applyBorder="1" applyAlignment="1">
      <alignment horizontal="left" vertical="center" wrapText="1"/>
    </xf>
    <xf numFmtId="164" fontId="32" fillId="13" borderId="0" xfId="0" applyNumberFormat="1" applyFont="1" applyFill="1" applyAlignment="1">
      <alignment horizontal="left"/>
    </xf>
    <xf numFmtId="164" fontId="34" fillId="13" borderId="0" xfId="0" applyNumberFormat="1" applyFont="1" applyFill="1" applyAlignment="1">
      <alignment horizontal="left"/>
    </xf>
    <xf numFmtId="0" fontId="23" fillId="0" borderId="0" xfId="0" applyFont="1"/>
    <xf numFmtId="49" fontId="25" fillId="13" borderId="0" xfId="0" applyNumberFormat="1" applyFont="1" applyFill="1" applyBorder="1" applyAlignment="1">
      <alignment vertical="center" wrapText="1"/>
    </xf>
    <xf numFmtId="2" fontId="36" fillId="13" borderId="0" xfId="0" applyNumberFormat="1" applyFont="1" applyFill="1" applyAlignment="1">
      <alignment horizontal="left"/>
    </xf>
    <xf numFmtId="0" fontId="23" fillId="0" borderId="0" xfId="0" applyFont="1" applyAlignment="1">
      <alignment horizontal="right"/>
    </xf>
    <xf numFmtId="49" fontId="37" fillId="13" borderId="0" xfId="0" applyNumberFormat="1" applyFont="1" applyFill="1" applyBorder="1" applyAlignment="1">
      <alignment vertical="center" wrapText="1"/>
    </xf>
    <xf numFmtId="2" fontId="37" fillId="13" borderId="6" xfId="0" applyNumberFormat="1" applyFont="1" applyFill="1" applyBorder="1" applyAlignment="1">
      <alignment horizontal="left" vertical="center" wrapText="1"/>
    </xf>
    <xf numFmtId="0" fontId="27" fillId="0" borderId="0" xfId="0" applyFont="1" applyAlignment="1">
      <alignment horizontal="right"/>
    </xf>
    <xf numFmtId="49" fontId="26" fillId="13" borderId="0" xfId="0" applyNumberFormat="1" applyFont="1" applyFill="1" applyBorder="1" applyAlignment="1">
      <alignment horizontal="center" vertical="center" wrapText="1"/>
    </xf>
    <xf numFmtId="2" fontId="27" fillId="13" borderId="6" xfId="0" applyNumberFormat="1" applyFont="1" applyFill="1" applyBorder="1" applyAlignment="1">
      <alignment horizontal="left" vertical="center" wrapText="1" indent="3"/>
    </xf>
    <xf numFmtId="0" fontId="28" fillId="0" borderId="0" xfId="0" applyFont="1" applyAlignment="1">
      <alignment horizontal="right"/>
    </xf>
    <xf numFmtId="2" fontId="37" fillId="13" borderId="6" xfId="0" applyNumberFormat="1" applyFont="1" applyFill="1" applyBorder="1" applyAlignment="1">
      <alignment horizontal="center" vertical="center" wrapText="1"/>
    </xf>
    <xf numFmtId="2" fontId="23" fillId="13" borderId="0" xfId="0" applyNumberFormat="1" applyFont="1" applyFill="1" applyAlignment="1">
      <alignment horizontal="center"/>
    </xf>
    <xf numFmtId="2" fontId="27" fillId="13" borderId="0" xfId="0" applyNumberFormat="1" applyFont="1" applyFill="1"/>
    <xf numFmtId="49" fontId="38" fillId="13" borderId="0" xfId="0" applyNumberFormat="1" applyFont="1" applyFill="1" applyBorder="1" applyAlignment="1">
      <alignment horizontal="center" vertical="center" wrapText="1"/>
    </xf>
    <xf numFmtId="2" fontId="23" fillId="13" borderId="0" xfId="0" applyNumberFormat="1" applyFont="1" applyFill="1"/>
    <xf numFmtId="2" fontId="37" fillId="13" borderId="0" xfId="0" applyNumberFormat="1" applyFont="1" applyFill="1" applyBorder="1" applyAlignment="1">
      <alignment vertical="center" wrapText="1"/>
    </xf>
    <xf numFmtId="2" fontId="28" fillId="13" borderId="0" xfId="0" applyNumberFormat="1" applyFont="1" applyFill="1" applyAlignment="1">
      <alignment horizontal="center"/>
    </xf>
    <xf numFmtId="49" fontId="24" fillId="13" borderId="0" xfId="0" applyNumberFormat="1" applyFont="1" applyFill="1" applyBorder="1" applyAlignment="1">
      <alignment vertical="top" wrapText="1"/>
    </xf>
    <xf numFmtId="0" fontId="29" fillId="0" borderId="0" xfId="0" applyFont="1" applyAlignment="1">
      <alignment horizontal="right"/>
    </xf>
    <xf numFmtId="49" fontId="24" fillId="13" borderId="0" xfId="0" applyNumberFormat="1" applyFont="1" applyFill="1" applyBorder="1" applyAlignment="1">
      <alignment vertical="center" wrapText="1"/>
    </xf>
    <xf numFmtId="2" fontId="22" fillId="13" borderId="0" xfId="0" applyNumberFormat="1" applyFont="1" applyFill="1"/>
    <xf numFmtId="2" fontId="24" fillId="13" borderId="0" xfId="0" applyNumberFormat="1" applyFont="1" applyFill="1" applyBorder="1" applyAlignment="1">
      <alignment vertical="center" wrapText="1"/>
    </xf>
    <xf numFmtId="49" fontId="24" fillId="13" borderId="0" xfId="0" applyNumberFormat="1" applyFont="1" applyFill="1" applyBorder="1" applyAlignment="1">
      <alignment horizontal="right" vertical="center" wrapText="1"/>
    </xf>
    <xf numFmtId="0" fontId="39" fillId="0" borderId="0" xfId="0" applyFont="1"/>
    <xf numFmtId="0" fontId="39" fillId="13" borderId="0" xfId="0" applyFont="1" applyFill="1" applyAlignment="1">
      <alignment horizontal="right"/>
    </xf>
    <xf numFmtId="164" fontId="40" fillId="13" borderId="0" xfId="0" applyNumberFormat="1" applyFont="1" applyFill="1" applyAlignment="1">
      <alignment horizontal="left"/>
    </xf>
    <xf numFmtId="2" fontId="23" fillId="0" borderId="0" xfId="0" applyNumberFormat="1" applyFont="1"/>
    <xf numFmtId="2" fontId="23" fillId="13" borderId="0" xfId="0" applyNumberFormat="1" applyFont="1" applyFill="1" applyAlignment="1">
      <alignment horizontal="right"/>
    </xf>
    <xf numFmtId="0" fontId="13" fillId="7" borderId="25" xfId="0" applyFont="1" applyFill="1" applyBorder="1" applyAlignment="1">
      <alignment vertical="center" wrapText="1"/>
    </xf>
    <xf numFmtId="0" fontId="15" fillId="19" borderId="7" xfId="0" applyFont="1" applyFill="1" applyBorder="1" applyAlignment="1">
      <alignment vertical="center" wrapText="1"/>
    </xf>
    <xf numFmtId="0" fontId="15" fillId="19" borderId="9" xfId="0" applyFont="1" applyFill="1" applyBorder="1" applyAlignment="1">
      <alignment horizontal="center" vertical="center" wrapText="1"/>
    </xf>
    <xf numFmtId="0" fontId="15" fillId="19" borderId="8" xfId="0" applyFont="1" applyFill="1" applyBorder="1" applyAlignment="1">
      <alignment vertical="center" wrapText="1"/>
    </xf>
    <xf numFmtId="0" fontId="44" fillId="22" borderId="8" xfId="0" applyFont="1" applyFill="1" applyBorder="1" applyAlignment="1">
      <alignment vertical="center" wrapText="1"/>
    </xf>
    <xf numFmtId="0" fontId="13" fillId="17" borderId="8" xfId="0" applyFont="1" applyFill="1" applyBorder="1" applyAlignment="1">
      <alignment vertical="center" wrapText="1"/>
    </xf>
    <xf numFmtId="0" fontId="13" fillId="23" borderId="8" xfId="0" applyFont="1" applyFill="1" applyBorder="1" applyAlignment="1">
      <alignment vertical="center" wrapText="1"/>
    </xf>
    <xf numFmtId="0" fontId="46" fillId="19" borderId="7" xfId="0" applyFont="1" applyFill="1" applyBorder="1" applyAlignment="1">
      <alignment vertical="center" wrapText="1"/>
    </xf>
    <xf numFmtId="0" fontId="46" fillId="19" borderId="9" xfId="0" applyFont="1" applyFill="1" applyBorder="1" applyAlignment="1">
      <alignment horizontal="center" vertical="center" wrapText="1"/>
    </xf>
    <xf numFmtId="0" fontId="46" fillId="19" borderId="8" xfId="0" applyFont="1" applyFill="1" applyBorder="1" applyAlignment="1">
      <alignment vertical="center" wrapText="1"/>
    </xf>
    <xf numFmtId="2" fontId="43" fillId="13" borderId="0" xfId="0" applyNumberFormat="1" applyFont="1" applyFill="1" applyAlignment="1">
      <alignment horizontal="right" vertical="center" wrapText="1"/>
    </xf>
    <xf numFmtId="2" fontId="41" fillId="13" borderId="0" xfId="0" applyNumberFormat="1" applyFont="1" applyFill="1" applyAlignment="1">
      <alignment horizontal="left" vertical="center" wrapText="1"/>
    </xf>
    <xf numFmtId="2" fontId="29" fillId="13" borderId="0" xfId="0" applyNumberFormat="1" applyFont="1" applyFill="1" applyAlignment="1">
      <alignment horizontal="right" vertical="center" wrapText="1"/>
    </xf>
    <xf numFmtId="164" fontId="40" fillId="13" borderId="0" xfId="0" applyNumberFormat="1" applyFont="1" applyFill="1" applyAlignment="1">
      <alignment horizontal="left" vertical="center" wrapText="1"/>
    </xf>
    <xf numFmtId="2" fontId="42" fillId="13" borderId="0" xfId="0" applyNumberFormat="1" applyFont="1" applyFill="1" applyAlignment="1">
      <alignment horizontal="left" vertical="center" wrapText="1"/>
    </xf>
    <xf numFmtId="164" fontId="41" fillId="13" borderId="0" xfId="0" applyNumberFormat="1" applyFont="1" applyFill="1" applyAlignment="1">
      <alignment horizontal="left" vertical="center" wrapText="1"/>
    </xf>
    <xf numFmtId="0" fontId="48" fillId="4" borderId="7" xfId="0" applyFont="1" applyFill="1" applyBorder="1" applyAlignment="1">
      <alignment vertical="center" wrapText="1"/>
    </xf>
    <xf numFmtId="0" fontId="48" fillId="4" borderId="9" xfId="0" applyFont="1" applyFill="1" applyBorder="1" applyAlignment="1">
      <alignment vertical="center" wrapText="1"/>
    </xf>
    <xf numFmtId="0" fontId="50" fillId="4" borderId="8" xfId="0" applyFont="1" applyFill="1" applyBorder="1" applyAlignment="1">
      <alignment vertical="center" wrapText="1"/>
    </xf>
    <xf numFmtId="0" fontId="48" fillId="4" borderId="14" xfId="0" applyFont="1" applyFill="1" applyBorder="1" applyAlignment="1">
      <alignment horizontal="center" vertical="center" wrapText="1"/>
    </xf>
    <xf numFmtId="0" fontId="50" fillId="4" borderId="15" xfId="0" applyFont="1" applyFill="1" applyBorder="1" applyAlignment="1">
      <alignment vertical="center" wrapText="1"/>
    </xf>
    <xf numFmtId="0" fontId="48" fillId="7" borderId="7" xfId="0" applyFont="1" applyFill="1" applyBorder="1" applyAlignment="1">
      <alignment vertical="center" wrapText="1"/>
    </xf>
    <xf numFmtId="0" fontId="50" fillId="7" borderId="9" xfId="0" applyFont="1" applyFill="1" applyBorder="1" applyAlignment="1">
      <alignment horizontal="center" vertical="center" wrapText="1"/>
    </xf>
    <xf numFmtId="0" fontId="50" fillId="7" borderId="8" xfId="0" applyFont="1" applyFill="1" applyBorder="1" applyAlignment="1">
      <alignment vertical="center" wrapText="1"/>
    </xf>
    <xf numFmtId="0" fontId="48" fillId="22" borderId="7" xfId="0" applyFont="1" applyFill="1" applyBorder="1" applyAlignment="1">
      <alignment vertical="center" wrapText="1"/>
    </xf>
    <xf numFmtId="0" fontId="48" fillId="22" borderId="33" xfId="0" applyFont="1" applyFill="1" applyBorder="1" applyAlignment="1">
      <alignment horizontal="center" vertical="center" wrapText="1"/>
    </xf>
    <xf numFmtId="0" fontId="48" fillId="22" borderId="18" xfId="0" applyFont="1" applyFill="1" applyBorder="1" applyAlignment="1">
      <alignment vertical="center" wrapText="1"/>
    </xf>
    <xf numFmtId="0" fontId="48" fillId="7" borderId="24" xfId="0" applyFont="1" applyFill="1" applyBorder="1" applyAlignment="1">
      <alignment vertical="center" wrapText="1"/>
    </xf>
    <xf numFmtId="0" fontId="50" fillId="7" borderId="12" xfId="0" applyFont="1" applyFill="1" applyBorder="1" applyAlignment="1">
      <alignment horizontal="center" vertical="center" wrapText="1"/>
    </xf>
    <xf numFmtId="0" fontId="50" fillId="7" borderId="25" xfId="0" applyFont="1" applyFill="1" applyBorder="1" applyAlignment="1">
      <alignment vertical="center" wrapText="1"/>
    </xf>
    <xf numFmtId="0" fontId="50" fillId="7" borderId="23" xfId="0" applyFont="1" applyFill="1" applyBorder="1" applyAlignment="1">
      <alignment vertical="center" wrapText="1"/>
    </xf>
    <xf numFmtId="0" fontId="48" fillId="17" borderId="7" xfId="0" applyFont="1" applyFill="1" applyBorder="1" applyAlignment="1">
      <alignment vertical="center" wrapText="1"/>
    </xf>
    <xf numFmtId="0" fontId="48" fillId="17" borderId="27" xfId="0" applyFont="1" applyFill="1" applyBorder="1" applyAlignment="1">
      <alignment horizontal="center" vertical="center" wrapText="1"/>
    </xf>
    <xf numFmtId="0" fontId="50" fillId="17" borderId="15" xfId="0" applyFont="1" applyFill="1" applyBorder="1" applyAlignment="1">
      <alignment vertical="center" wrapText="1"/>
    </xf>
    <xf numFmtId="0" fontId="48" fillId="10" borderId="7" xfId="0" applyFont="1" applyFill="1" applyBorder="1" applyAlignment="1">
      <alignment vertical="center" wrapText="1"/>
    </xf>
    <xf numFmtId="0" fontId="48" fillId="10" borderId="9" xfId="0" applyFont="1" applyFill="1" applyBorder="1" applyAlignment="1">
      <alignment horizontal="center" vertical="center" wrapText="1"/>
    </xf>
    <xf numFmtId="0" fontId="48" fillId="10" borderId="8" xfId="0" applyFont="1" applyFill="1" applyBorder="1" applyAlignment="1">
      <alignment vertical="center" wrapText="1"/>
    </xf>
    <xf numFmtId="0" fontId="54" fillId="19" borderId="7" xfId="0" applyFont="1" applyFill="1" applyBorder="1" applyAlignment="1">
      <alignment vertical="center" wrapText="1"/>
    </xf>
    <xf numFmtId="0" fontId="54" fillId="19" borderId="9" xfId="0" applyFont="1" applyFill="1" applyBorder="1" applyAlignment="1">
      <alignment horizontal="center" vertical="center" wrapText="1"/>
    </xf>
    <xf numFmtId="0" fontId="54" fillId="19" borderId="8" xfId="0" applyFont="1" applyFill="1" applyBorder="1" applyAlignment="1">
      <alignment vertical="center" wrapText="1"/>
    </xf>
    <xf numFmtId="0" fontId="0" fillId="0" borderId="0" xfId="0" applyFont="1" applyAlignment="1">
      <alignment vertical="center"/>
    </xf>
    <xf numFmtId="0" fontId="39" fillId="13" borderId="0" xfId="0" applyFont="1" applyFill="1"/>
    <xf numFmtId="164" fontId="23" fillId="13" borderId="0" xfId="0" applyNumberFormat="1" applyFont="1" applyFill="1"/>
    <xf numFmtId="0" fontId="56" fillId="0" borderId="0" xfId="1" applyFont="1" applyAlignment="1">
      <alignment vertical="center"/>
    </xf>
    <xf numFmtId="2" fontId="23" fillId="13" borderId="0" xfId="0" applyNumberFormat="1" applyFont="1" applyFill="1" applyBorder="1"/>
    <xf numFmtId="164" fontId="23" fillId="13" borderId="0" xfId="0" applyNumberFormat="1" applyFont="1" applyFill="1" applyBorder="1"/>
    <xf numFmtId="0" fontId="0" fillId="13" borderId="0" xfId="0" applyFill="1" applyBorder="1"/>
    <xf numFmtId="0" fontId="39" fillId="13" borderId="0" xfId="0" applyFont="1" applyFill="1" applyBorder="1"/>
    <xf numFmtId="0" fontId="57" fillId="4" borderId="5" xfId="1" applyFont="1" applyFill="1" applyBorder="1" applyAlignment="1">
      <alignment horizontal="left" vertical="center" wrapText="1"/>
    </xf>
    <xf numFmtId="0" fontId="55" fillId="4" borderId="6" xfId="1" applyFill="1" applyBorder="1" applyAlignment="1">
      <alignment horizontal="left" vertical="center" wrapText="1"/>
    </xf>
    <xf numFmtId="0" fontId="0" fillId="0" borderId="0" xfId="0" applyAlignment="1">
      <alignment horizontal="center"/>
    </xf>
    <xf numFmtId="0" fontId="18" fillId="16" borderId="10" xfId="0" applyFont="1" applyFill="1" applyBorder="1" applyAlignment="1">
      <alignment vertical="center" wrapText="1"/>
    </xf>
    <xf numFmtId="0" fontId="18" fillId="16" borderId="7" xfId="0" applyFont="1" applyFill="1" applyBorder="1" applyAlignment="1">
      <alignment vertical="center" wrapText="1"/>
    </xf>
    <xf numFmtId="0" fontId="18" fillId="16" borderId="11" xfId="0" applyFont="1" applyFill="1" applyBorder="1" applyAlignment="1">
      <alignment vertical="center" wrapText="1"/>
    </xf>
    <xf numFmtId="0" fontId="18" fillId="14" borderId="10" xfId="0" applyFont="1" applyFill="1" applyBorder="1" applyAlignment="1">
      <alignment vertical="center" wrapText="1"/>
    </xf>
    <xf numFmtId="0" fontId="18" fillId="14" borderId="7" xfId="0" applyFont="1" applyFill="1" applyBorder="1" applyAlignment="1">
      <alignment vertical="center" wrapText="1"/>
    </xf>
    <xf numFmtId="0" fontId="18" fillId="14" borderId="11" xfId="0" applyFont="1" applyFill="1" applyBorder="1" applyAlignment="1">
      <alignment vertical="center" wrapText="1"/>
    </xf>
    <xf numFmtId="0" fontId="13" fillId="14" borderId="10" xfId="0" applyFont="1" applyFill="1" applyBorder="1" applyAlignment="1">
      <alignment vertical="center" wrapText="1"/>
    </xf>
    <xf numFmtId="0" fontId="13" fillId="14" borderId="7" xfId="0" applyFont="1" applyFill="1" applyBorder="1" applyAlignment="1">
      <alignment vertical="center" wrapText="1"/>
    </xf>
    <xf numFmtId="0" fontId="13" fillId="14" borderId="11" xfId="0" applyFont="1" applyFill="1" applyBorder="1" applyAlignment="1">
      <alignment vertical="center" wrapText="1"/>
    </xf>
    <xf numFmtId="0" fontId="17" fillId="2" borderId="1" xfId="0" applyFont="1" applyFill="1" applyBorder="1" applyAlignment="1">
      <alignment vertical="center" wrapText="1"/>
    </xf>
    <xf numFmtId="0" fontId="17" fillId="2" borderId="2" xfId="0" applyFont="1" applyFill="1" applyBorder="1" applyAlignment="1">
      <alignment vertical="center" wrapText="1"/>
    </xf>
    <xf numFmtId="0" fontId="17" fillId="2" borderId="3" xfId="0" applyFont="1" applyFill="1" applyBorder="1" applyAlignment="1">
      <alignment vertical="center" wrapText="1"/>
    </xf>
    <xf numFmtId="0" fontId="14" fillId="3" borderId="1" xfId="0" applyFont="1" applyFill="1" applyBorder="1" applyAlignment="1">
      <alignment vertical="center" wrapText="1"/>
    </xf>
    <xf numFmtId="0" fontId="7" fillId="3" borderId="2" xfId="0" applyFont="1" applyFill="1" applyBorder="1" applyAlignment="1">
      <alignment vertical="center" wrapText="1"/>
    </xf>
    <xf numFmtId="0" fontId="7" fillId="3" borderId="3" xfId="0" applyFont="1" applyFill="1" applyBorder="1" applyAlignment="1">
      <alignment vertical="center" wrapText="1"/>
    </xf>
    <xf numFmtId="0" fontId="14" fillId="3" borderId="2" xfId="0" applyFont="1" applyFill="1" applyBorder="1" applyAlignment="1">
      <alignment vertical="center" wrapText="1"/>
    </xf>
    <xf numFmtId="0" fontId="9" fillId="14" borderId="28" xfId="0" applyFont="1" applyFill="1" applyBorder="1" applyAlignment="1">
      <alignment horizontal="left" vertical="center" wrapText="1"/>
    </xf>
    <xf numFmtId="0" fontId="9" fillId="14" borderId="18" xfId="0" applyFont="1" applyFill="1" applyBorder="1" applyAlignment="1">
      <alignment horizontal="left" vertical="center" wrapText="1"/>
    </xf>
    <xf numFmtId="0" fontId="9" fillId="14" borderId="20" xfId="0" applyFont="1" applyFill="1" applyBorder="1" applyAlignment="1">
      <alignment horizontal="left" vertical="center" wrapText="1"/>
    </xf>
    <xf numFmtId="0" fontId="0" fillId="14" borderId="29" xfId="0" applyFont="1" applyFill="1" applyBorder="1" applyAlignment="1">
      <alignment horizontal="center" vertical="center"/>
    </xf>
    <xf numFmtId="0" fontId="0" fillId="14" borderId="22" xfId="0" applyFont="1" applyFill="1" applyBorder="1" applyAlignment="1">
      <alignment horizontal="center" vertical="center"/>
    </xf>
    <xf numFmtId="0" fontId="0" fillId="14" borderId="21" xfId="0" applyFont="1" applyFill="1" applyBorder="1" applyAlignment="1">
      <alignment horizontal="center" vertical="center"/>
    </xf>
    <xf numFmtId="0" fontId="47" fillId="13" borderId="10" xfId="0" applyFont="1" applyFill="1" applyBorder="1" applyAlignment="1" applyProtection="1">
      <alignment horizontal="center" vertical="center" wrapText="1"/>
      <protection locked="0"/>
    </xf>
    <xf numFmtId="0" fontId="47" fillId="13" borderId="7" xfId="0" applyFont="1" applyFill="1" applyBorder="1" applyAlignment="1" applyProtection="1">
      <alignment horizontal="center" vertical="center" wrapText="1"/>
      <protection locked="0"/>
    </xf>
    <xf numFmtId="0" fontId="47" fillId="13" borderId="11" xfId="0" applyFont="1" applyFill="1" applyBorder="1" applyAlignment="1" applyProtection="1">
      <alignment horizontal="center" vertical="center" wrapText="1"/>
      <protection locked="0"/>
    </xf>
    <xf numFmtId="0" fontId="10" fillId="16" borderId="29" xfId="0" applyFont="1" applyFill="1" applyBorder="1" applyAlignment="1">
      <alignment horizontal="center" vertical="center" wrapText="1"/>
    </xf>
    <xf numFmtId="0" fontId="10" fillId="16" borderId="21" xfId="0" applyFont="1" applyFill="1" applyBorder="1" applyAlignment="1">
      <alignment horizontal="center" vertical="center" wrapText="1"/>
    </xf>
    <xf numFmtId="0" fontId="10" fillId="16" borderId="28" xfId="0" applyFont="1" applyFill="1" applyBorder="1" applyAlignment="1">
      <alignment horizontal="left" vertical="center" wrapText="1"/>
    </xf>
    <xf numFmtId="0" fontId="10" fillId="16" borderId="18" xfId="0" applyFont="1" applyFill="1" applyBorder="1" applyAlignment="1">
      <alignment horizontal="left" vertical="center" wrapText="1"/>
    </xf>
    <xf numFmtId="0" fontId="10" fillId="16" borderId="20" xfId="0" applyFont="1" applyFill="1" applyBorder="1" applyAlignment="1">
      <alignment horizontal="left" vertical="center" wrapText="1"/>
    </xf>
    <xf numFmtId="0" fontId="10" fillId="16" borderId="22" xfId="0" applyFont="1" applyFill="1" applyBorder="1" applyAlignment="1">
      <alignment horizontal="center" vertical="center" wrapText="1"/>
    </xf>
    <xf numFmtId="0" fontId="9" fillId="16" borderId="28" xfId="0" applyFont="1" applyFill="1" applyBorder="1" applyAlignment="1">
      <alignment horizontal="left" vertical="center" wrapText="1"/>
    </xf>
    <xf numFmtId="0" fontId="9" fillId="16" borderId="18" xfId="0" applyFont="1" applyFill="1" applyBorder="1" applyAlignment="1">
      <alignment horizontal="left" vertical="center" wrapText="1"/>
    </xf>
    <xf numFmtId="0" fontId="9" fillId="16" borderId="20" xfId="0" applyFont="1" applyFill="1" applyBorder="1" applyAlignment="1">
      <alignment horizontal="left" vertical="center" wrapText="1"/>
    </xf>
    <xf numFmtId="0" fontId="0" fillId="16" borderId="29" xfId="0" applyFont="1" applyFill="1" applyBorder="1" applyAlignment="1">
      <alignment horizontal="center" vertical="center"/>
    </xf>
    <xf numFmtId="0" fontId="0" fillId="16" borderId="22" xfId="0" applyFont="1" applyFill="1" applyBorder="1" applyAlignment="1">
      <alignment horizontal="center" vertical="center"/>
    </xf>
    <xf numFmtId="0" fontId="0" fillId="16" borderId="21" xfId="0" applyFont="1" applyFill="1" applyBorder="1" applyAlignment="1">
      <alignment horizontal="center" vertical="center"/>
    </xf>
    <xf numFmtId="0" fontId="13" fillId="14" borderId="4" xfId="0" applyFont="1" applyFill="1" applyBorder="1" applyAlignment="1">
      <alignment vertical="center" wrapText="1"/>
    </xf>
    <xf numFmtId="0" fontId="14" fillId="5" borderId="1" xfId="0" applyFont="1" applyFill="1" applyBorder="1" applyAlignment="1">
      <alignment vertical="center" wrapText="1"/>
    </xf>
    <xf numFmtId="0" fontId="14" fillId="5" borderId="2" xfId="0" applyFont="1" applyFill="1" applyBorder="1" applyAlignment="1">
      <alignment vertical="center" wrapText="1"/>
    </xf>
    <xf numFmtId="0" fontId="14" fillId="6" borderId="1" xfId="0" applyFont="1" applyFill="1" applyBorder="1" applyAlignment="1">
      <alignment vertical="center" wrapText="1"/>
    </xf>
    <xf numFmtId="0" fontId="14" fillId="6" borderId="2" xfId="0" applyFont="1" applyFill="1" applyBorder="1" applyAlignment="1">
      <alignment vertical="center" wrapText="1"/>
    </xf>
    <xf numFmtId="0" fontId="13" fillId="16" borderId="7" xfId="0" applyFont="1" applyFill="1" applyBorder="1" applyAlignment="1">
      <alignment vertical="center" wrapText="1"/>
    </xf>
    <xf numFmtId="0" fontId="13" fillId="16" borderId="10" xfId="0" applyFont="1" applyFill="1" applyBorder="1" applyAlignment="1">
      <alignment vertical="center" wrapText="1"/>
    </xf>
    <xf numFmtId="0" fontId="13" fillId="16" borderId="11" xfId="0" applyFont="1" applyFill="1" applyBorder="1" applyAlignment="1">
      <alignment vertical="center" wrapText="1"/>
    </xf>
    <xf numFmtId="0" fontId="51" fillId="21" borderId="19" xfId="0" applyFont="1" applyFill="1" applyBorder="1" applyAlignment="1">
      <alignment vertical="center" wrapText="1"/>
    </xf>
    <xf numFmtId="0" fontId="51" fillId="21" borderId="26" xfId="0" applyFont="1" applyFill="1" applyBorder="1" applyAlignment="1">
      <alignment vertical="center" wrapText="1"/>
    </xf>
    <xf numFmtId="0" fontId="47" fillId="13" borderId="4" xfId="0" applyFont="1" applyFill="1" applyBorder="1" applyAlignment="1" applyProtection="1">
      <alignment horizontal="center" vertical="center" wrapText="1"/>
      <protection locked="0"/>
    </xf>
    <xf numFmtId="0" fontId="10" fillId="14" borderId="28" xfId="0" applyFont="1" applyFill="1" applyBorder="1" applyAlignment="1">
      <alignment horizontal="left" vertical="center" wrapText="1"/>
    </xf>
    <xf numFmtId="0" fontId="10" fillId="14" borderId="18" xfId="0" applyFont="1" applyFill="1" applyBorder="1" applyAlignment="1">
      <alignment horizontal="left" vertical="center" wrapText="1"/>
    </xf>
    <xf numFmtId="0" fontId="10" fillId="14" borderId="20" xfId="0" applyFont="1" applyFill="1" applyBorder="1" applyAlignment="1">
      <alignment horizontal="left" vertical="center" wrapText="1"/>
    </xf>
    <xf numFmtId="0" fontId="9" fillId="14" borderId="16" xfId="0" applyFont="1" applyFill="1" applyBorder="1" applyAlignment="1">
      <alignment horizontal="left" vertical="center" wrapText="1"/>
    </xf>
    <xf numFmtId="0" fontId="0" fillId="14" borderId="17" xfId="0" applyFont="1" applyFill="1" applyBorder="1" applyAlignment="1">
      <alignment horizontal="center" vertical="center"/>
    </xf>
    <xf numFmtId="0" fontId="9" fillId="16" borderId="29" xfId="0" applyFont="1" applyFill="1" applyBorder="1" applyAlignment="1">
      <alignment horizontal="center" vertical="center" wrapText="1"/>
    </xf>
    <xf numFmtId="0" fontId="9" fillId="16" borderId="22" xfId="0" applyFont="1" applyFill="1" applyBorder="1" applyAlignment="1">
      <alignment horizontal="center" vertical="center" wrapText="1"/>
    </xf>
    <xf numFmtId="0" fontId="9" fillId="16" borderId="21" xfId="0" applyFont="1" applyFill="1" applyBorder="1" applyAlignment="1">
      <alignment horizontal="center" vertical="center" wrapText="1"/>
    </xf>
    <xf numFmtId="0" fontId="0" fillId="19" borderId="31" xfId="0" applyFont="1" applyFill="1" applyBorder="1" applyAlignment="1">
      <alignment horizontal="center" vertical="center"/>
    </xf>
    <xf numFmtId="0" fontId="0" fillId="19" borderId="27" xfId="0" applyFont="1" applyFill="1" applyBorder="1" applyAlignment="1">
      <alignment horizontal="center" vertical="center"/>
    </xf>
    <xf numFmtId="0" fontId="0" fillId="19" borderId="32" xfId="0" applyFont="1" applyFill="1" applyBorder="1" applyAlignment="1">
      <alignment horizontal="center" vertical="center"/>
    </xf>
    <xf numFmtId="0" fontId="9" fillId="13" borderId="10" xfId="0" applyFont="1" applyFill="1" applyBorder="1" applyAlignment="1" applyProtection="1">
      <alignment horizontal="center" vertical="center" wrapText="1"/>
      <protection locked="0"/>
    </xf>
    <xf numFmtId="0" fontId="9" fillId="13" borderId="7" xfId="0" applyFont="1" applyFill="1" applyBorder="1" applyAlignment="1" applyProtection="1">
      <alignment horizontal="center" vertical="center" wrapText="1"/>
      <protection locked="0"/>
    </xf>
    <xf numFmtId="0" fontId="9" fillId="13" borderId="11" xfId="0" applyFont="1" applyFill="1" applyBorder="1" applyAlignment="1" applyProtection="1">
      <alignment horizontal="center" vertical="center" wrapText="1"/>
      <protection locked="0"/>
    </xf>
    <xf numFmtId="0" fontId="10" fillId="19" borderId="30" xfId="0" applyFont="1" applyFill="1" applyBorder="1" applyAlignment="1">
      <alignment horizontal="left" vertical="center" wrapText="1"/>
    </xf>
    <xf numFmtId="0" fontId="10" fillId="19" borderId="8" xfId="0" applyFont="1" applyFill="1" applyBorder="1" applyAlignment="1">
      <alignment horizontal="left" vertical="center" wrapText="1"/>
    </xf>
    <xf numFmtId="0" fontId="10" fillId="19" borderId="13" xfId="0" applyFont="1" applyFill="1" applyBorder="1" applyAlignment="1">
      <alignment horizontal="left" vertical="center" wrapText="1"/>
    </xf>
    <xf numFmtId="0" fontId="13" fillId="19" borderId="10" xfId="0" applyFont="1" applyFill="1" applyBorder="1" applyAlignment="1">
      <alignment vertical="center" wrapText="1"/>
    </xf>
    <xf numFmtId="0" fontId="13" fillId="19" borderId="7" xfId="0" applyFont="1" applyFill="1" applyBorder="1" applyAlignment="1">
      <alignment vertical="center" wrapText="1"/>
    </xf>
    <xf numFmtId="0" fontId="13" fillId="19" borderId="11" xfId="0" applyFont="1" applyFill="1" applyBorder="1" applyAlignment="1">
      <alignment vertical="center" wrapText="1"/>
    </xf>
    <xf numFmtId="0" fontId="17" fillId="6" borderId="19" xfId="0" applyFont="1" applyFill="1" applyBorder="1" applyAlignment="1">
      <alignment vertical="center" wrapText="1"/>
    </xf>
    <xf numFmtId="0" fontId="17" fillId="6" borderId="26" xfId="0" applyFont="1" applyFill="1" applyBorder="1" applyAlignment="1">
      <alignment vertical="center" wrapText="1"/>
    </xf>
    <xf numFmtId="0" fontId="14" fillId="6" borderId="5" xfId="0" applyFont="1" applyFill="1" applyBorder="1" applyAlignment="1">
      <alignment vertical="center" wrapText="1"/>
    </xf>
    <xf numFmtId="0" fontId="14" fillId="6" borderId="6" xfId="0" applyFont="1" applyFill="1" applyBorder="1" applyAlignment="1">
      <alignment vertical="center" wrapText="1"/>
    </xf>
    <xf numFmtId="0" fontId="52" fillId="16" borderId="7" xfId="0" applyFont="1" applyFill="1" applyBorder="1" applyAlignment="1">
      <alignment vertical="center" wrapText="1"/>
    </xf>
    <xf numFmtId="0" fontId="45" fillId="16" borderId="29" xfId="0" applyFont="1" applyFill="1" applyBorder="1" applyAlignment="1">
      <alignment horizontal="center" vertical="center"/>
    </xf>
    <xf numFmtId="0" fontId="45" fillId="16" borderId="22" xfId="0" applyFont="1" applyFill="1" applyBorder="1" applyAlignment="1">
      <alignment horizontal="center" vertical="center"/>
    </xf>
    <xf numFmtId="0" fontId="45" fillId="16" borderId="28" xfId="0" applyFont="1" applyFill="1" applyBorder="1" applyAlignment="1">
      <alignment horizontal="left" vertical="center" wrapText="1"/>
    </xf>
    <xf numFmtId="0" fontId="45" fillId="16" borderId="18" xfId="0" applyFont="1" applyFill="1" applyBorder="1" applyAlignment="1">
      <alignment horizontal="left" vertical="center" wrapText="1"/>
    </xf>
    <xf numFmtId="0" fontId="52" fillId="16" borderId="10" xfId="0" applyFont="1" applyFill="1" applyBorder="1" applyAlignment="1">
      <alignment vertical="center" wrapText="1"/>
    </xf>
    <xf numFmtId="0" fontId="52" fillId="16" borderId="11" xfId="0" applyFont="1" applyFill="1" applyBorder="1" applyAlignment="1">
      <alignment vertical="center" wrapText="1"/>
    </xf>
    <xf numFmtId="0" fontId="0" fillId="18" borderId="29" xfId="0" applyFont="1" applyFill="1" applyBorder="1" applyAlignment="1">
      <alignment horizontal="center" vertical="center"/>
    </xf>
    <xf numFmtId="0" fontId="0" fillId="18" borderId="21" xfId="0" applyFont="1" applyFill="1" applyBorder="1" applyAlignment="1">
      <alignment horizontal="center" vertical="center"/>
    </xf>
    <xf numFmtId="0" fontId="10" fillId="18" borderId="28" xfId="0" applyFont="1" applyFill="1" applyBorder="1" applyAlignment="1">
      <alignment horizontal="left" vertical="center" wrapText="1"/>
    </xf>
    <xf numFmtId="0" fontId="10" fillId="18" borderId="20" xfId="0" applyFont="1" applyFill="1" applyBorder="1" applyAlignment="1">
      <alignment horizontal="left" vertical="center" wrapText="1"/>
    </xf>
    <xf numFmtId="0" fontId="53" fillId="20" borderId="28" xfId="0" applyFont="1" applyFill="1" applyBorder="1" applyAlignment="1">
      <alignment horizontal="left" vertical="center" wrapText="1"/>
    </xf>
    <xf numFmtId="0" fontId="53" fillId="20" borderId="20" xfId="0" applyFont="1" applyFill="1" applyBorder="1" applyAlignment="1">
      <alignment horizontal="left" vertical="center" wrapText="1"/>
    </xf>
    <xf numFmtId="0" fontId="18" fillId="18" borderId="10" xfId="0" applyFont="1" applyFill="1" applyBorder="1" applyAlignment="1">
      <alignment vertical="center" wrapText="1"/>
    </xf>
    <xf numFmtId="0" fontId="18" fillId="18" borderId="11" xfId="0" applyFont="1" applyFill="1" applyBorder="1" applyAlignment="1">
      <alignment vertical="center" wrapText="1"/>
    </xf>
    <xf numFmtId="0" fontId="13" fillId="18" borderId="10" xfId="0" applyFont="1" applyFill="1" applyBorder="1" applyAlignment="1">
      <alignment vertical="center" wrapText="1"/>
    </xf>
    <xf numFmtId="0" fontId="13" fillId="18" borderId="11" xfId="0" applyFont="1" applyFill="1" applyBorder="1" applyAlignment="1">
      <alignment vertical="center" wrapText="1"/>
    </xf>
    <xf numFmtId="0" fontId="13" fillId="18" borderId="7" xfId="0" applyFont="1" applyFill="1" applyBorder="1" applyAlignment="1">
      <alignment vertical="center" wrapText="1"/>
    </xf>
    <xf numFmtId="0" fontId="14" fillId="8" borderId="5" xfId="0" applyFont="1" applyFill="1" applyBorder="1" applyAlignment="1">
      <alignment vertical="top" wrapText="1"/>
    </xf>
    <xf numFmtId="0" fontId="14" fillId="8" borderId="6" xfId="0" applyFont="1" applyFill="1" applyBorder="1" applyAlignment="1">
      <alignment vertical="top" wrapText="1"/>
    </xf>
    <xf numFmtId="0" fontId="14" fillId="9" borderId="1" xfId="0" applyFont="1" applyFill="1" applyBorder="1" applyAlignment="1">
      <alignment vertical="center" wrapText="1"/>
    </xf>
    <xf numFmtId="0" fontId="14" fillId="9" borderId="2" xfId="0" applyFont="1" applyFill="1" applyBorder="1" applyAlignment="1">
      <alignment vertical="center" wrapText="1"/>
    </xf>
    <xf numFmtId="0" fontId="18" fillId="18" borderId="7" xfId="0" applyFont="1" applyFill="1" applyBorder="1" applyAlignment="1">
      <alignment vertical="center" wrapText="1"/>
    </xf>
    <xf numFmtId="0" fontId="45" fillId="16" borderId="21" xfId="0" applyFont="1" applyFill="1" applyBorder="1" applyAlignment="1">
      <alignment horizontal="center" vertical="center"/>
    </xf>
    <xf numFmtId="0" fontId="45" fillId="16" borderId="31" xfId="0" applyFont="1" applyFill="1" applyBorder="1" applyAlignment="1">
      <alignment horizontal="center" vertical="center"/>
    </xf>
    <xf numFmtId="0" fontId="45" fillId="16" borderId="27" xfId="0" applyFont="1" applyFill="1" applyBorder="1" applyAlignment="1">
      <alignment horizontal="center" vertical="center"/>
    </xf>
    <xf numFmtId="0" fontId="45" fillId="16" borderId="32" xfId="0" applyFont="1" applyFill="1" applyBorder="1" applyAlignment="1">
      <alignment horizontal="center" vertical="center"/>
    </xf>
    <xf numFmtId="0" fontId="45" fillId="16" borderId="20" xfId="0" applyFont="1" applyFill="1" applyBorder="1" applyAlignment="1">
      <alignment horizontal="left" vertical="center" wrapText="1"/>
    </xf>
    <xf numFmtId="0" fontId="10" fillId="18" borderId="18" xfId="0" applyFont="1" applyFill="1" applyBorder="1" applyAlignment="1">
      <alignment horizontal="left" vertical="center" wrapText="1"/>
    </xf>
    <xf numFmtId="0" fontId="0" fillId="18" borderId="22" xfId="0" applyFont="1" applyFill="1" applyBorder="1" applyAlignment="1">
      <alignment horizontal="center" vertical="center"/>
    </xf>
    <xf numFmtId="0" fontId="0" fillId="18" borderId="31" xfId="0" applyFont="1" applyFill="1" applyBorder="1" applyAlignment="1">
      <alignment horizontal="center" vertical="center"/>
    </xf>
    <xf numFmtId="0" fontId="0" fillId="18" borderId="32" xfId="0" applyFont="1" applyFill="1" applyBorder="1" applyAlignment="1">
      <alignment horizontal="center" vertical="center"/>
    </xf>
    <xf numFmtId="0" fontId="14" fillId="9" borderId="5" xfId="0" applyFont="1" applyFill="1" applyBorder="1" applyAlignment="1">
      <alignment vertical="center" wrapText="1"/>
    </xf>
    <xf numFmtId="0" fontId="14" fillId="9" borderId="6" xfId="0" applyFont="1" applyFill="1" applyBorder="1" applyAlignment="1">
      <alignment vertical="center" wrapText="1"/>
    </xf>
    <xf numFmtId="0" fontId="7" fillId="19" borderId="28" xfId="0" applyFont="1" applyFill="1" applyBorder="1" applyAlignment="1">
      <alignment horizontal="left" vertical="center" wrapText="1"/>
    </xf>
    <xf numFmtId="0" fontId="7" fillId="19" borderId="18" xfId="0" applyFont="1" applyFill="1" applyBorder="1" applyAlignment="1">
      <alignment horizontal="left" vertical="center" wrapText="1"/>
    </xf>
    <xf numFmtId="0" fontId="7" fillId="19" borderId="20" xfId="0" applyFont="1" applyFill="1" applyBorder="1" applyAlignment="1">
      <alignment horizontal="left" vertical="center" wrapText="1"/>
    </xf>
    <xf numFmtId="0" fontId="8" fillId="19" borderId="28" xfId="0" applyFont="1" applyFill="1" applyBorder="1" applyAlignment="1">
      <alignment horizontal="left" vertical="center" wrapText="1"/>
    </xf>
    <xf numFmtId="0" fontId="8" fillId="19" borderId="20" xfId="0" applyFont="1" applyFill="1" applyBorder="1" applyAlignment="1">
      <alignment horizontal="left" vertical="center" wrapText="1"/>
    </xf>
    <xf numFmtId="0" fontId="5" fillId="12" borderId="5" xfId="0" applyFont="1" applyFill="1" applyBorder="1" applyAlignment="1">
      <alignment vertical="center" wrapText="1"/>
    </xf>
    <xf numFmtId="0" fontId="5" fillId="12" borderId="6" xfId="0" applyFont="1" applyFill="1" applyBorder="1" applyAlignment="1">
      <alignment vertical="center" wrapText="1"/>
    </xf>
    <xf numFmtId="0" fontId="18" fillId="19" borderId="10" xfId="0" applyFont="1" applyFill="1" applyBorder="1" applyAlignment="1">
      <alignment vertical="center" wrapText="1"/>
    </xf>
    <xf numFmtId="0" fontId="18" fillId="19" borderId="7" xfId="0" applyFont="1" applyFill="1" applyBorder="1" applyAlignment="1">
      <alignment vertical="center" wrapText="1"/>
    </xf>
    <xf numFmtId="0" fontId="18" fillId="19" borderId="11" xfId="0" applyFont="1" applyFill="1" applyBorder="1" applyAlignment="1">
      <alignment vertical="center" wrapText="1"/>
    </xf>
    <xf numFmtId="0" fontId="14" fillId="11" borderId="1" xfId="0" applyFont="1" applyFill="1" applyBorder="1" applyAlignment="1">
      <alignment vertical="center" wrapText="1"/>
    </xf>
    <xf numFmtId="0" fontId="14" fillId="11" borderId="2" xfId="0" applyFont="1" applyFill="1" applyBorder="1" applyAlignment="1">
      <alignment vertical="center" wrapText="1"/>
    </xf>
    <xf numFmtId="0" fontId="5" fillId="12" borderId="1" xfId="0" applyFont="1" applyFill="1" applyBorder="1" applyAlignment="1">
      <alignment vertical="center" wrapText="1"/>
    </xf>
    <xf numFmtId="0" fontId="5" fillId="12" borderId="2" xfId="0" applyFont="1" applyFill="1" applyBorder="1" applyAlignment="1">
      <alignment vertical="center" wrapText="1"/>
    </xf>
    <xf numFmtId="0" fontId="4" fillId="19" borderId="10" xfId="0" applyFont="1" applyFill="1" applyBorder="1" applyAlignment="1">
      <alignment vertical="center" wrapText="1"/>
    </xf>
    <xf numFmtId="0" fontId="4" fillId="19" borderId="11" xfId="0" applyFont="1" applyFill="1" applyBorder="1" applyAlignment="1">
      <alignment vertical="center" wrapText="1"/>
    </xf>
    <xf numFmtId="0" fontId="0" fillId="19" borderId="29" xfId="0" applyFill="1" applyBorder="1" applyAlignment="1">
      <alignment horizontal="center" vertical="center"/>
    </xf>
    <xf numFmtId="0" fontId="0" fillId="19" borderId="22" xfId="0" applyFill="1" applyBorder="1" applyAlignment="1">
      <alignment horizontal="center" vertical="center"/>
    </xf>
    <xf numFmtId="0" fontId="0" fillId="19" borderId="21" xfId="0" applyFill="1" applyBorder="1" applyAlignment="1">
      <alignment horizontal="center" vertical="center"/>
    </xf>
    <xf numFmtId="0" fontId="0" fillId="19" borderId="31" xfId="0" applyFill="1" applyBorder="1" applyAlignment="1">
      <alignment horizontal="center" vertical="center"/>
    </xf>
    <xf numFmtId="0" fontId="0" fillId="19" borderId="32" xfId="0" applyFill="1" applyBorder="1" applyAlignment="1">
      <alignment horizontal="center" vertical="center"/>
    </xf>
    <xf numFmtId="0" fontId="7" fillId="19" borderId="30" xfId="0" applyFont="1" applyFill="1" applyBorder="1" applyAlignment="1">
      <alignment horizontal="left" vertical="center" wrapText="1"/>
    </xf>
    <xf numFmtId="0" fontId="7" fillId="19" borderId="13" xfId="0" applyFont="1" applyFill="1" applyBorder="1" applyAlignment="1">
      <alignment horizontal="left" vertical="center" wrapText="1"/>
    </xf>
    <xf numFmtId="0" fontId="5" fillId="19" borderId="10" xfId="0" applyFont="1" applyFill="1" applyBorder="1" applyAlignment="1">
      <alignment vertical="center" wrapText="1"/>
    </xf>
    <xf numFmtId="0" fontId="5" fillId="19" borderId="11" xfId="0" applyFont="1" applyFill="1" applyBorder="1" applyAlignment="1">
      <alignment vertical="center" wrapText="1"/>
    </xf>
    <xf numFmtId="0" fontId="10" fillId="19" borderId="28" xfId="0" applyFont="1" applyFill="1" applyBorder="1" applyAlignment="1">
      <alignment horizontal="left" vertical="center" wrapText="1"/>
    </xf>
    <xf numFmtId="0" fontId="10" fillId="19" borderId="18" xfId="0" applyFont="1" applyFill="1" applyBorder="1" applyAlignment="1">
      <alignment horizontal="left" vertical="center" wrapText="1"/>
    </xf>
    <xf numFmtId="0" fontId="10" fillId="19" borderId="20" xfId="0" applyFont="1" applyFill="1" applyBorder="1" applyAlignment="1">
      <alignment horizontal="left" vertical="center" wrapText="1"/>
    </xf>
    <xf numFmtId="0" fontId="0" fillId="19" borderId="29" xfId="0" applyFont="1" applyFill="1" applyBorder="1" applyAlignment="1">
      <alignment horizontal="center" vertical="center"/>
    </xf>
    <xf numFmtId="0" fontId="0" fillId="19" borderId="22" xfId="0" applyFont="1" applyFill="1" applyBorder="1" applyAlignment="1">
      <alignment horizontal="center" vertical="center"/>
    </xf>
    <xf numFmtId="0" fontId="0" fillId="19" borderId="21" xfId="0" applyFont="1" applyFill="1" applyBorder="1" applyAlignment="1">
      <alignment horizontal="center" vertical="center"/>
    </xf>
  </cellXfs>
  <cellStyles count="2">
    <cellStyle name="Link" xfId="1" builtinId="8"/>
    <cellStyle name="Standard" xfId="0" builtinId="0"/>
  </cellStyles>
  <dxfs count="0"/>
  <tableStyles count="0" defaultTableStyle="TableStyleMedium2" defaultPivotStyle="PivotStyleLight16"/>
  <colors>
    <mruColors>
      <color rgb="FFFFF6D9"/>
      <color rgb="FFEFF6EA"/>
      <color rgb="FFF0F3FA"/>
      <color rgb="FFE3E9F5"/>
      <color rgb="FFFDF0E7"/>
      <color rgb="FFFBE4D5"/>
      <color rgb="FFFB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eetMetadata" Target="metadata.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'PROVE Self-Evaluation'!$F$162</c:f>
              <c:strCache>
                <c:ptCount val="1"/>
              </c:strCache>
            </c:strRef>
          </c:tx>
          <c:spPr>
            <a:ln w="28575" cap="rnd">
              <a:solidFill>
                <a:schemeClr val="accent1"/>
              </a:solidFill>
              <a:round/>
            </a:ln>
            <a:effectLst/>
          </c:spPr>
          <c:marker>
            <c:symbol val="none"/>
          </c:marker>
          <c:cat>
            <c:strRef>
              <c:f>'PROVE Self-Evaluation'!$E$163:$E$172</c:f>
              <c:strCache>
                <c:ptCount val="10"/>
                <c:pt idx="0">
                  <c:v>1a. Theoretical Knowledge</c:v>
                </c:pt>
                <c:pt idx="1">
                  <c:v>1b. Field-specific Knowledge</c:v>
                </c:pt>
                <c:pt idx="2">
                  <c:v>2a. Guidance and Counselling in VPL</c:v>
                </c:pt>
                <c:pt idx="3">
                  <c:v>2c. (Diagnosis and) Competence Assessment</c:v>
                </c:pt>
                <c:pt idx="4">
                  <c:v>2d. Quality Management</c:v>
                </c:pt>
                <c:pt idx="5">
                  <c:v>3a. Professional Ethics</c:v>
                </c:pt>
                <c:pt idx="6">
                  <c:v>3b. Professional Beliefs</c:v>
                </c:pt>
                <c:pt idx="7">
                  <c:v>4a. Self-Regulation</c:v>
                </c:pt>
                <c:pt idx="8">
                  <c:v>4b. Professional Development</c:v>
                </c:pt>
                <c:pt idx="9">
                  <c:v>4c. Motivation and Orientation </c:v>
                </c:pt>
              </c:strCache>
            </c:strRef>
          </c:cat>
          <c:val>
            <c:numRef>
              <c:f>'PROVE Self-Evaluation'!$F$163:$F$172</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2D28-4A4F-969C-6C7AC14D027C}"/>
            </c:ext>
          </c:extLst>
        </c:ser>
        <c:dLbls>
          <c:showLegendKey val="0"/>
          <c:showVal val="0"/>
          <c:showCatName val="0"/>
          <c:showSerName val="0"/>
          <c:showPercent val="0"/>
          <c:showBubbleSize val="0"/>
        </c:dLbls>
        <c:axId val="1469268047"/>
        <c:axId val="1298068751"/>
      </c:radarChart>
      <c:catAx>
        <c:axId val="14692680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298068751"/>
        <c:crosses val="autoZero"/>
        <c:auto val="1"/>
        <c:lblAlgn val="ctr"/>
        <c:lblOffset val="100"/>
        <c:noMultiLvlLbl val="0"/>
      </c:catAx>
      <c:valAx>
        <c:axId val="1298068751"/>
        <c:scaling>
          <c:orientation val="minMax"/>
          <c:max val="4"/>
          <c:min val="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6926804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Radar diagram self-evaluation Validation-professional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radarChart>
        <c:radarStyle val="marker"/>
        <c:varyColors val="0"/>
        <c:ser>
          <c:idx val="0"/>
          <c:order val="0"/>
          <c:spPr>
            <a:ln w="28575" cap="rnd">
              <a:solidFill>
                <a:schemeClr val="accent1"/>
              </a:solidFill>
              <a:round/>
            </a:ln>
            <a:effectLst/>
          </c:spPr>
          <c:marker>
            <c:symbol val="none"/>
          </c:marker>
          <c:cat>
            <c:strRef>
              <c:f>'PROVE Self-Evaluation'!$E$157:$E$160</c:f>
              <c:strCache>
                <c:ptCount val="4"/>
                <c:pt idx="0">
                  <c:v>1. Validation- and Field-Specific Knowledge</c:v>
                </c:pt>
                <c:pt idx="1">
                  <c:v>2. Practical Skills and Knowledge</c:v>
                </c:pt>
                <c:pt idx="2">
                  <c:v>3. Professional Values and Attitude</c:v>
                </c:pt>
                <c:pt idx="3">
                  <c:v>4. Professional Self-Management</c:v>
                </c:pt>
              </c:strCache>
            </c:strRef>
          </c:cat>
          <c:val>
            <c:numRef>
              <c:f>'PROVE Self-Evaluation'!$F$157:$F$160</c:f>
              <c:numCache>
                <c:formatCode>0.00</c:formatCode>
                <c:ptCount val="4"/>
                <c:pt idx="0">
                  <c:v>0</c:v>
                </c:pt>
                <c:pt idx="1">
                  <c:v>0</c:v>
                </c:pt>
                <c:pt idx="2">
                  <c:v>0</c:v>
                </c:pt>
                <c:pt idx="3">
                  <c:v>0</c:v>
                </c:pt>
              </c:numCache>
            </c:numRef>
          </c:val>
          <c:extLst>
            <c:ext xmlns:c16="http://schemas.microsoft.com/office/drawing/2014/chart" uri="{C3380CC4-5D6E-409C-BE32-E72D297353CC}">
              <c16:uniqueId val="{00000000-8657-4FB9-84B9-2F4651DD15D9}"/>
            </c:ext>
          </c:extLst>
        </c:ser>
        <c:dLbls>
          <c:showLegendKey val="0"/>
          <c:showVal val="0"/>
          <c:showCatName val="0"/>
          <c:showSerName val="0"/>
          <c:showPercent val="0"/>
          <c:showBubbleSize val="0"/>
        </c:dLbls>
        <c:axId val="1472103295"/>
        <c:axId val="993460735"/>
      </c:radarChart>
      <c:catAx>
        <c:axId val="14721032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993460735"/>
        <c:crosses val="autoZero"/>
        <c:auto val="1"/>
        <c:lblAlgn val="ctr"/>
        <c:lblOffset val="100"/>
        <c:noMultiLvlLbl val="0"/>
      </c:catAx>
      <c:valAx>
        <c:axId val="993460735"/>
        <c:scaling>
          <c:orientation val="minMax"/>
          <c:max val="4"/>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72103295"/>
        <c:crosses val="autoZero"/>
        <c:crossBetween val="between"/>
        <c:majorUnit val="1"/>
        <c:min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jpg"/><Relationship Id="rId7" Type="http://schemas.openxmlformats.org/officeDocument/2006/relationships/image" Target="../media/image4.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hyperlink" Target="https://creativecommons.org/licenses/by-sa/4.0/" TargetMode="External"/><Relationship Id="rId5" Type="http://schemas.openxmlformats.org/officeDocument/2006/relationships/image" Target="../media/image3.jp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7</xdr:col>
      <xdr:colOff>133073</xdr:colOff>
      <xdr:row>22</xdr:row>
      <xdr:rowOff>43541</xdr:rowOff>
    </xdr:from>
    <xdr:to>
      <xdr:col>18</xdr:col>
      <xdr:colOff>549183</xdr:colOff>
      <xdr:row>39</xdr:row>
      <xdr:rowOff>162741</xdr:rowOff>
    </xdr:to>
    <xdr:graphicFrame macro="">
      <xdr:nvGraphicFramePr>
        <xdr:cNvPr id="4" name="Chart 3">
          <a:extLst>
            <a:ext uri="{FF2B5EF4-FFF2-40B4-BE49-F238E27FC236}">
              <a16:creationId xmlns:a16="http://schemas.microsoft.com/office/drawing/2014/main" id="{B81CE25F-58DD-4836-860F-992C1C9411A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14695</xdr:colOff>
      <xdr:row>0</xdr:row>
      <xdr:rowOff>168727</xdr:rowOff>
    </xdr:from>
    <xdr:to>
      <xdr:col>18</xdr:col>
      <xdr:colOff>541565</xdr:colOff>
      <xdr:row>21</xdr:row>
      <xdr:rowOff>925285</xdr:rowOff>
    </xdr:to>
    <xdr:graphicFrame macro="">
      <xdr:nvGraphicFramePr>
        <xdr:cNvPr id="3" name="Chart 2">
          <a:extLst>
            <a:ext uri="{FF2B5EF4-FFF2-40B4-BE49-F238E27FC236}">
              <a16:creationId xmlns:a16="http://schemas.microsoft.com/office/drawing/2014/main" id="{F87D78EA-BC85-4986-BFEC-40430CC76A4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152</xdr:row>
      <xdr:rowOff>0</xdr:rowOff>
    </xdr:from>
    <xdr:to>
      <xdr:col>3</xdr:col>
      <xdr:colOff>3753970</xdr:colOff>
      <xdr:row>157</xdr:row>
      <xdr:rowOff>7433</xdr:rowOff>
    </xdr:to>
    <xdr:pic>
      <xdr:nvPicPr>
        <xdr:cNvPr id="18" name="Grafik 4">
          <a:extLst>
            <a:ext uri="{FF2B5EF4-FFF2-40B4-BE49-F238E27FC236}">
              <a16:creationId xmlns:a16="http://schemas.microsoft.com/office/drawing/2014/main" id="{C6AAD1FA-C429-4C44-A3F1-82998768FBE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33375" y="74847450"/>
          <a:ext cx="5449420" cy="1179289"/>
        </a:xfrm>
        <a:prstGeom prst="rect">
          <a:avLst/>
        </a:prstGeom>
      </xdr:spPr>
    </xdr:pic>
    <xdr:clientData/>
  </xdr:twoCellAnchor>
  <xdr:twoCellAnchor editAs="oneCell">
    <xdr:from>
      <xdr:col>1</xdr:col>
      <xdr:colOff>67235</xdr:colOff>
      <xdr:row>168</xdr:row>
      <xdr:rowOff>265839</xdr:rowOff>
    </xdr:from>
    <xdr:to>
      <xdr:col>4</xdr:col>
      <xdr:colOff>789173</xdr:colOff>
      <xdr:row>192</xdr:row>
      <xdr:rowOff>133965</xdr:rowOff>
    </xdr:to>
    <xdr:pic>
      <xdr:nvPicPr>
        <xdr:cNvPr id="21" name="Grafik 5">
          <a:extLst>
            <a:ext uri="{FF2B5EF4-FFF2-40B4-BE49-F238E27FC236}">
              <a16:creationId xmlns:a16="http://schemas.microsoft.com/office/drawing/2014/main" id="{06592FA2-B693-4552-9E46-ACC0C1AC5D2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00610" y="78027939"/>
          <a:ext cx="9765926" cy="5668852"/>
        </a:xfrm>
        <a:prstGeom prst="rect">
          <a:avLst/>
        </a:prstGeom>
      </xdr:spPr>
    </xdr:pic>
    <xdr:clientData/>
  </xdr:twoCellAnchor>
  <xdr:twoCellAnchor editAs="oneCell">
    <xdr:from>
      <xdr:col>1</xdr:col>
      <xdr:colOff>1</xdr:colOff>
      <xdr:row>0</xdr:row>
      <xdr:rowOff>0</xdr:rowOff>
    </xdr:from>
    <xdr:to>
      <xdr:col>5</xdr:col>
      <xdr:colOff>27174</xdr:colOff>
      <xdr:row>8</xdr:row>
      <xdr:rowOff>70</xdr:rowOff>
    </xdr:to>
    <xdr:pic>
      <xdr:nvPicPr>
        <xdr:cNvPr id="22" name="Grafik 25">
          <a:extLst>
            <a:ext uri="{FF2B5EF4-FFF2-40B4-BE49-F238E27FC236}">
              <a16:creationId xmlns:a16="http://schemas.microsoft.com/office/drawing/2014/main" id="{02B0F63C-FD54-422A-AECA-58F4D4B9798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36177" y="0"/>
          <a:ext cx="9973235" cy="1725776"/>
        </a:xfrm>
        <a:prstGeom prst="rect">
          <a:avLst/>
        </a:prstGeom>
      </xdr:spPr>
    </xdr:pic>
    <xdr:clientData/>
  </xdr:twoCellAnchor>
  <xdr:twoCellAnchor>
    <xdr:from>
      <xdr:col>7</xdr:col>
      <xdr:colOff>0</xdr:colOff>
      <xdr:row>45</xdr:row>
      <xdr:rowOff>0</xdr:rowOff>
    </xdr:from>
    <xdr:to>
      <xdr:col>8</xdr:col>
      <xdr:colOff>977773</xdr:colOff>
      <xdr:row>46</xdr:row>
      <xdr:rowOff>330814</xdr:rowOff>
    </xdr:to>
    <xdr:sp macro="" textlink="">
      <xdr:nvSpPr>
        <xdr:cNvPr id="23" name="TextBox 7">
          <a:extLst>
            <a:ext uri="{FF2B5EF4-FFF2-40B4-BE49-F238E27FC236}">
              <a16:creationId xmlns:a16="http://schemas.microsoft.com/office/drawing/2014/main" id="{3ACEBEAB-9AF6-4F60-B8DD-6B429B11B364}"/>
            </a:ext>
          </a:extLst>
        </xdr:cNvPr>
        <xdr:cNvSpPr txBox="1"/>
      </xdr:nvSpPr>
      <xdr:spPr>
        <a:xfrm>
          <a:off x="11439525" y="18535650"/>
          <a:ext cx="2292223" cy="8927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a:t>0- sans objet</a:t>
          </a:r>
        </a:p>
        <a:p>
          <a:r>
            <a:rPr lang="en-GB" sz="900"/>
            <a:t>1-pas</a:t>
          </a:r>
          <a:r>
            <a:rPr lang="en-GB" sz="900" baseline="0"/>
            <a:t> d'</a:t>
          </a:r>
          <a:r>
            <a:rPr lang="en-GB" sz="900"/>
            <a:t> experience</a:t>
          </a:r>
        </a:p>
        <a:p>
          <a:r>
            <a:rPr lang="en-GB" sz="900"/>
            <a:t>2-</a:t>
          </a:r>
          <a:r>
            <a:rPr lang="en-GB" sz="900" baseline="0"/>
            <a:t> j'aimerais apprendre</a:t>
          </a:r>
          <a:endParaRPr lang="en-GB" sz="900"/>
        </a:p>
        <a:p>
          <a:r>
            <a:rPr lang="en-GB" sz="900"/>
            <a:t>3-</a:t>
          </a:r>
          <a:r>
            <a:rPr lang="en-GB" sz="900" baseline="0"/>
            <a:t> je veux améliorer</a:t>
          </a:r>
          <a:endParaRPr lang="en-GB" sz="900"/>
        </a:p>
        <a:p>
          <a:r>
            <a:rPr lang="en-GB" sz="900"/>
            <a:t>4-I</a:t>
          </a:r>
          <a:r>
            <a:rPr lang="en-GB" sz="900" baseline="0"/>
            <a:t> je maitrise tous les aspects</a:t>
          </a:r>
        </a:p>
        <a:p>
          <a:endParaRPr lang="en-GB" sz="900"/>
        </a:p>
      </xdr:txBody>
    </xdr:sp>
    <xdr:clientData/>
  </xdr:twoCellAnchor>
  <xdr:twoCellAnchor>
    <xdr:from>
      <xdr:col>6</xdr:col>
      <xdr:colOff>0</xdr:colOff>
      <xdr:row>10</xdr:row>
      <xdr:rowOff>0</xdr:rowOff>
    </xdr:from>
    <xdr:to>
      <xdr:col>8</xdr:col>
      <xdr:colOff>282448</xdr:colOff>
      <xdr:row>10</xdr:row>
      <xdr:rowOff>892789</xdr:rowOff>
    </xdr:to>
    <xdr:sp macro="" textlink="">
      <xdr:nvSpPr>
        <xdr:cNvPr id="24" name="TextBox 7">
          <a:extLst>
            <a:ext uri="{FF2B5EF4-FFF2-40B4-BE49-F238E27FC236}">
              <a16:creationId xmlns:a16="http://schemas.microsoft.com/office/drawing/2014/main" id="{EC59CF64-005A-4BAE-ADC4-5E198A528A65}"/>
            </a:ext>
          </a:extLst>
        </xdr:cNvPr>
        <xdr:cNvSpPr txBox="1"/>
      </xdr:nvSpPr>
      <xdr:spPr>
        <a:xfrm>
          <a:off x="10744200" y="3009900"/>
          <a:ext cx="2292223" cy="8927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a:t>0- sans objet</a:t>
          </a:r>
        </a:p>
        <a:p>
          <a:r>
            <a:rPr lang="en-GB" sz="900"/>
            <a:t>1-pas</a:t>
          </a:r>
          <a:r>
            <a:rPr lang="en-GB" sz="900" baseline="0"/>
            <a:t> d'</a:t>
          </a:r>
          <a:r>
            <a:rPr lang="en-GB" sz="900"/>
            <a:t> experience</a:t>
          </a:r>
        </a:p>
        <a:p>
          <a:r>
            <a:rPr lang="en-GB" sz="900"/>
            <a:t>2-</a:t>
          </a:r>
          <a:r>
            <a:rPr lang="en-GB" sz="900" baseline="0"/>
            <a:t> j'aimerais apprendre</a:t>
          </a:r>
          <a:endParaRPr lang="en-GB" sz="900"/>
        </a:p>
        <a:p>
          <a:r>
            <a:rPr lang="en-GB" sz="900"/>
            <a:t>3-</a:t>
          </a:r>
          <a:r>
            <a:rPr lang="en-GB" sz="900" baseline="0"/>
            <a:t> je veux améliorer</a:t>
          </a:r>
          <a:endParaRPr lang="en-GB" sz="900"/>
        </a:p>
        <a:p>
          <a:r>
            <a:rPr lang="en-GB" sz="900"/>
            <a:t>4-I</a:t>
          </a:r>
          <a:r>
            <a:rPr lang="en-GB" sz="900" baseline="0"/>
            <a:t> je maitrise tous les aspects</a:t>
          </a:r>
        </a:p>
        <a:p>
          <a:endParaRPr lang="en-GB" sz="900"/>
        </a:p>
      </xdr:txBody>
    </xdr:sp>
    <xdr:clientData/>
  </xdr:twoCellAnchor>
  <xdr:twoCellAnchor>
    <xdr:from>
      <xdr:col>7</xdr:col>
      <xdr:colOff>0</xdr:colOff>
      <xdr:row>55</xdr:row>
      <xdr:rowOff>0</xdr:rowOff>
    </xdr:from>
    <xdr:to>
      <xdr:col>8</xdr:col>
      <xdr:colOff>977773</xdr:colOff>
      <xdr:row>57</xdr:row>
      <xdr:rowOff>16489</xdr:rowOff>
    </xdr:to>
    <xdr:sp macro="" textlink="">
      <xdr:nvSpPr>
        <xdr:cNvPr id="25" name="TextBox 7">
          <a:extLst>
            <a:ext uri="{FF2B5EF4-FFF2-40B4-BE49-F238E27FC236}">
              <a16:creationId xmlns:a16="http://schemas.microsoft.com/office/drawing/2014/main" id="{931DAD79-95B1-4CA6-92B0-4FAC4C74075F}"/>
            </a:ext>
          </a:extLst>
        </xdr:cNvPr>
        <xdr:cNvSpPr txBox="1"/>
      </xdr:nvSpPr>
      <xdr:spPr>
        <a:xfrm>
          <a:off x="11439525" y="22898100"/>
          <a:ext cx="2292223" cy="8927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a:t>0- sans objet</a:t>
          </a:r>
        </a:p>
        <a:p>
          <a:r>
            <a:rPr lang="en-GB" sz="900"/>
            <a:t>1-pas</a:t>
          </a:r>
          <a:r>
            <a:rPr lang="en-GB" sz="900" baseline="0"/>
            <a:t> d'</a:t>
          </a:r>
          <a:r>
            <a:rPr lang="en-GB" sz="900"/>
            <a:t> experience</a:t>
          </a:r>
        </a:p>
        <a:p>
          <a:r>
            <a:rPr lang="en-GB" sz="900"/>
            <a:t>2-</a:t>
          </a:r>
          <a:r>
            <a:rPr lang="en-GB" sz="900" baseline="0"/>
            <a:t> j'aimerais apprendre</a:t>
          </a:r>
          <a:endParaRPr lang="en-GB" sz="900"/>
        </a:p>
        <a:p>
          <a:r>
            <a:rPr lang="en-GB" sz="900"/>
            <a:t>3-</a:t>
          </a:r>
          <a:r>
            <a:rPr lang="en-GB" sz="900" baseline="0"/>
            <a:t> je veux améliorer</a:t>
          </a:r>
          <a:endParaRPr lang="en-GB" sz="900"/>
        </a:p>
        <a:p>
          <a:r>
            <a:rPr lang="en-GB" sz="900"/>
            <a:t>4-I</a:t>
          </a:r>
          <a:r>
            <a:rPr lang="en-GB" sz="900" baseline="0"/>
            <a:t> je maitrise tous les aspects</a:t>
          </a:r>
        </a:p>
        <a:p>
          <a:endParaRPr lang="en-GB" sz="900"/>
        </a:p>
      </xdr:txBody>
    </xdr:sp>
    <xdr:clientData/>
  </xdr:twoCellAnchor>
  <xdr:twoCellAnchor>
    <xdr:from>
      <xdr:col>7</xdr:col>
      <xdr:colOff>0</xdr:colOff>
      <xdr:row>75</xdr:row>
      <xdr:rowOff>0</xdr:rowOff>
    </xdr:from>
    <xdr:to>
      <xdr:col>8</xdr:col>
      <xdr:colOff>977773</xdr:colOff>
      <xdr:row>76</xdr:row>
      <xdr:rowOff>330814</xdr:rowOff>
    </xdr:to>
    <xdr:sp macro="" textlink="">
      <xdr:nvSpPr>
        <xdr:cNvPr id="26" name="TextBox 7">
          <a:extLst>
            <a:ext uri="{FF2B5EF4-FFF2-40B4-BE49-F238E27FC236}">
              <a16:creationId xmlns:a16="http://schemas.microsoft.com/office/drawing/2014/main" id="{3AC8968E-28AA-4F65-9F4C-A31F80FC8BF4}"/>
            </a:ext>
          </a:extLst>
        </xdr:cNvPr>
        <xdr:cNvSpPr txBox="1"/>
      </xdr:nvSpPr>
      <xdr:spPr>
        <a:xfrm>
          <a:off x="11439525" y="32851725"/>
          <a:ext cx="2292223" cy="8927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a:t>0- sans objet</a:t>
          </a:r>
        </a:p>
        <a:p>
          <a:r>
            <a:rPr lang="en-GB" sz="900"/>
            <a:t>1-pas</a:t>
          </a:r>
          <a:r>
            <a:rPr lang="en-GB" sz="900" baseline="0"/>
            <a:t> d'</a:t>
          </a:r>
          <a:r>
            <a:rPr lang="en-GB" sz="900"/>
            <a:t> experience</a:t>
          </a:r>
        </a:p>
        <a:p>
          <a:r>
            <a:rPr lang="en-GB" sz="900"/>
            <a:t>2-</a:t>
          </a:r>
          <a:r>
            <a:rPr lang="en-GB" sz="900" baseline="0"/>
            <a:t> j'aimerais apprendre</a:t>
          </a:r>
          <a:endParaRPr lang="en-GB" sz="900"/>
        </a:p>
        <a:p>
          <a:r>
            <a:rPr lang="en-GB" sz="900"/>
            <a:t>3-</a:t>
          </a:r>
          <a:r>
            <a:rPr lang="en-GB" sz="900" baseline="0"/>
            <a:t> je veux améliorer</a:t>
          </a:r>
          <a:endParaRPr lang="en-GB" sz="900"/>
        </a:p>
        <a:p>
          <a:r>
            <a:rPr lang="en-GB" sz="900"/>
            <a:t>4-I</a:t>
          </a:r>
          <a:r>
            <a:rPr lang="en-GB" sz="900" baseline="0"/>
            <a:t> je maitrise tous les aspects</a:t>
          </a:r>
        </a:p>
        <a:p>
          <a:endParaRPr lang="en-GB" sz="900"/>
        </a:p>
      </xdr:txBody>
    </xdr:sp>
    <xdr:clientData/>
  </xdr:twoCellAnchor>
  <xdr:twoCellAnchor>
    <xdr:from>
      <xdr:col>7</xdr:col>
      <xdr:colOff>0</xdr:colOff>
      <xdr:row>96</xdr:row>
      <xdr:rowOff>0</xdr:rowOff>
    </xdr:from>
    <xdr:to>
      <xdr:col>8</xdr:col>
      <xdr:colOff>977773</xdr:colOff>
      <xdr:row>97</xdr:row>
      <xdr:rowOff>292714</xdr:rowOff>
    </xdr:to>
    <xdr:sp macro="" textlink="">
      <xdr:nvSpPr>
        <xdr:cNvPr id="27" name="TextBox 7">
          <a:extLst>
            <a:ext uri="{FF2B5EF4-FFF2-40B4-BE49-F238E27FC236}">
              <a16:creationId xmlns:a16="http://schemas.microsoft.com/office/drawing/2014/main" id="{CD301E2E-8E40-402E-9517-596A85AF8671}"/>
            </a:ext>
          </a:extLst>
        </xdr:cNvPr>
        <xdr:cNvSpPr txBox="1"/>
      </xdr:nvSpPr>
      <xdr:spPr>
        <a:xfrm>
          <a:off x="11439525" y="43624500"/>
          <a:ext cx="2292223" cy="8927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a:t>0- sans objet</a:t>
          </a:r>
        </a:p>
        <a:p>
          <a:r>
            <a:rPr lang="en-GB" sz="900"/>
            <a:t>1-pas</a:t>
          </a:r>
          <a:r>
            <a:rPr lang="en-GB" sz="900" baseline="0"/>
            <a:t> d'</a:t>
          </a:r>
          <a:r>
            <a:rPr lang="en-GB" sz="900"/>
            <a:t> experience</a:t>
          </a:r>
        </a:p>
        <a:p>
          <a:r>
            <a:rPr lang="en-GB" sz="900"/>
            <a:t>2-</a:t>
          </a:r>
          <a:r>
            <a:rPr lang="en-GB" sz="900" baseline="0"/>
            <a:t> j'aimerais apprendre</a:t>
          </a:r>
          <a:endParaRPr lang="en-GB" sz="900"/>
        </a:p>
        <a:p>
          <a:r>
            <a:rPr lang="en-GB" sz="900"/>
            <a:t>3-</a:t>
          </a:r>
          <a:r>
            <a:rPr lang="en-GB" sz="900" baseline="0"/>
            <a:t> je veux améliorer</a:t>
          </a:r>
          <a:endParaRPr lang="en-GB" sz="900"/>
        </a:p>
        <a:p>
          <a:r>
            <a:rPr lang="en-GB" sz="900"/>
            <a:t>4-I</a:t>
          </a:r>
          <a:r>
            <a:rPr lang="en-GB" sz="900" baseline="0"/>
            <a:t> je maitrise tous les aspects</a:t>
          </a:r>
        </a:p>
        <a:p>
          <a:endParaRPr lang="en-GB" sz="900"/>
        </a:p>
      </xdr:txBody>
    </xdr:sp>
    <xdr:clientData/>
  </xdr:twoCellAnchor>
  <xdr:twoCellAnchor>
    <xdr:from>
      <xdr:col>6</xdr:col>
      <xdr:colOff>0</xdr:colOff>
      <xdr:row>112</xdr:row>
      <xdr:rowOff>0</xdr:rowOff>
    </xdr:from>
    <xdr:to>
      <xdr:col>8</xdr:col>
      <xdr:colOff>282448</xdr:colOff>
      <xdr:row>113</xdr:row>
      <xdr:rowOff>511789</xdr:rowOff>
    </xdr:to>
    <xdr:sp macro="" textlink="">
      <xdr:nvSpPr>
        <xdr:cNvPr id="28" name="TextBox 7">
          <a:extLst>
            <a:ext uri="{FF2B5EF4-FFF2-40B4-BE49-F238E27FC236}">
              <a16:creationId xmlns:a16="http://schemas.microsoft.com/office/drawing/2014/main" id="{F31CD478-A9AD-4A14-BFE1-64FA7138A85F}"/>
            </a:ext>
          </a:extLst>
        </xdr:cNvPr>
        <xdr:cNvSpPr txBox="1"/>
      </xdr:nvSpPr>
      <xdr:spPr>
        <a:xfrm>
          <a:off x="10744200" y="53940075"/>
          <a:ext cx="2292223" cy="8927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a:t>0- sans objet</a:t>
          </a:r>
        </a:p>
        <a:p>
          <a:r>
            <a:rPr lang="en-GB" sz="900"/>
            <a:t>1-pas</a:t>
          </a:r>
          <a:r>
            <a:rPr lang="en-GB" sz="900" baseline="0"/>
            <a:t> d'</a:t>
          </a:r>
          <a:r>
            <a:rPr lang="en-GB" sz="900"/>
            <a:t> experience</a:t>
          </a:r>
        </a:p>
        <a:p>
          <a:r>
            <a:rPr lang="en-GB" sz="900"/>
            <a:t>2-</a:t>
          </a:r>
          <a:r>
            <a:rPr lang="en-GB" sz="900" baseline="0"/>
            <a:t> j'aimerais apprendre</a:t>
          </a:r>
          <a:endParaRPr lang="en-GB" sz="900"/>
        </a:p>
        <a:p>
          <a:r>
            <a:rPr lang="en-GB" sz="900"/>
            <a:t>3-</a:t>
          </a:r>
          <a:r>
            <a:rPr lang="en-GB" sz="900" baseline="0"/>
            <a:t> je veux améliorer</a:t>
          </a:r>
          <a:endParaRPr lang="en-GB" sz="900"/>
        </a:p>
        <a:p>
          <a:r>
            <a:rPr lang="en-GB" sz="900"/>
            <a:t>4-I</a:t>
          </a:r>
          <a:r>
            <a:rPr lang="en-GB" sz="900" baseline="0"/>
            <a:t> je maitrise tous les aspects</a:t>
          </a:r>
        </a:p>
        <a:p>
          <a:endParaRPr lang="en-GB" sz="900"/>
        </a:p>
      </xdr:txBody>
    </xdr:sp>
    <xdr:clientData/>
  </xdr:twoCellAnchor>
  <xdr:twoCellAnchor>
    <xdr:from>
      <xdr:col>7</xdr:col>
      <xdr:colOff>0</xdr:colOff>
      <xdr:row>121</xdr:row>
      <xdr:rowOff>0</xdr:rowOff>
    </xdr:from>
    <xdr:to>
      <xdr:col>8</xdr:col>
      <xdr:colOff>977773</xdr:colOff>
      <xdr:row>122</xdr:row>
      <xdr:rowOff>426064</xdr:rowOff>
    </xdr:to>
    <xdr:sp macro="" textlink="">
      <xdr:nvSpPr>
        <xdr:cNvPr id="29" name="TextBox 7">
          <a:extLst>
            <a:ext uri="{FF2B5EF4-FFF2-40B4-BE49-F238E27FC236}">
              <a16:creationId xmlns:a16="http://schemas.microsoft.com/office/drawing/2014/main" id="{ADE2A05F-881F-4B5C-A29D-121D1461FE53}"/>
            </a:ext>
          </a:extLst>
        </xdr:cNvPr>
        <xdr:cNvSpPr txBox="1"/>
      </xdr:nvSpPr>
      <xdr:spPr>
        <a:xfrm>
          <a:off x="11439525" y="59436000"/>
          <a:ext cx="2292223" cy="8927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a:t>0- sans objet</a:t>
          </a:r>
        </a:p>
        <a:p>
          <a:r>
            <a:rPr lang="en-GB" sz="900"/>
            <a:t>1-pas</a:t>
          </a:r>
          <a:r>
            <a:rPr lang="en-GB" sz="900" baseline="0"/>
            <a:t> d'</a:t>
          </a:r>
          <a:r>
            <a:rPr lang="en-GB" sz="900"/>
            <a:t> experience</a:t>
          </a:r>
        </a:p>
        <a:p>
          <a:r>
            <a:rPr lang="en-GB" sz="900"/>
            <a:t>2-</a:t>
          </a:r>
          <a:r>
            <a:rPr lang="en-GB" sz="900" baseline="0"/>
            <a:t> j'aimerais apprendre</a:t>
          </a:r>
          <a:endParaRPr lang="en-GB" sz="900"/>
        </a:p>
        <a:p>
          <a:r>
            <a:rPr lang="en-GB" sz="900"/>
            <a:t>3-</a:t>
          </a:r>
          <a:r>
            <a:rPr lang="en-GB" sz="900" baseline="0"/>
            <a:t> je veux améliorer</a:t>
          </a:r>
          <a:endParaRPr lang="en-GB" sz="900"/>
        </a:p>
        <a:p>
          <a:r>
            <a:rPr lang="en-GB" sz="900"/>
            <a:t>4-I</a:t>
          </a:r>
          <a:r>
            <a:rPr lang="en-GB" sz="900" baseline="0"/>
            <a:t> je maitrise tous les aspects</a:t>
          </a:r>
        </a:p>
        <a:p>
          <a:endParaRPr lang="en-GB" sz="900"/>
        </a:p>
      </xdr:txBody>
    </xdr:sp>
    <xdr:clientData/>
  </xdr:twoCellAnchor>
  <xdr:twoCellAnchor>
    <xdr:from>
      <xdr:col>7</xdr:col>
      <xdr:colOff>0</xdr:colOff>
      <xdr:row>129</xdr:row>
      <xdr:rowOff>0</xdr:rowOff>
    </xdr:from>
    <xdr:to>
      <xdr:col>8</xdr:col>
      <xdr:colOff>977773</xdr:colOff>
      <xdr:row>131</xdr:row>
      <xdr:rowOff>92689</xdr:rowOff>
    </xdr:to>
    <xdr:sp macro="" textlink="">
      <xdr:nvSpPr>
        <xdr:cNvPr id="30" name="TextBox 7">
          <a:extLst>
            <a:ext uri="{FF2B5EF4-FFF2-40B4-BE49-F238E27FC236}">
              <a16:creationId xmlns:a16="http://schemas.microsoft.com/office/drawing/2014/main" id="{9262A421-42A5-4D1E-BA5D-2526276FFC14}"/>
            </a:ext>
          </a:extLst>
        </xdr:cNvPr>
        <xdr:cNvSpPr txBox="1"/>
      </xdr:nvSpPr>
      <xdr:spPr>
        <a:xfrm>
          <a:off x="11439525" y="64008000"/>
          <a:ext cx="2292223" cy="8927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a:t>0- sans objet</a:t>
          </a:r>
        </a:p>
        <a:p>
          <a:r>
            <a:rPr lang="en-GB" sz="900"/>
            <a:t>1-pas</a:t>
          </a:r>
          <a:r>
            <a:rPr lang="en-GB" sz="900" baseline="0"/>
            <a:t> d'</a:t>
          </a:r>
          <a:r>
            <a:rPr lang="en-GB" sz="900"/>
            <a:t> experience</a:t>
          </a:r>
        </a:p>
        <a:p>
          <a:r>
            <a:rPr lang="en-GB" sz="900"/>
            <a:t>2-</a:t>
          </a:r>
          <a:r>
            <a:rPr lang="en-GB" sz="900" baseline="0"/>
            <a:t> j'aimerais apprendre</a:t>
          </a:r>
          <a:endParaRPr lang="en-GB" sz="900"/>
        </a:p>
        <a:p>
          <a:r>
            <a:rPr lang="en-GB" sz="900"/>
            <a:t>3-</a:t>
          </a:r>
          <a:r>
            <a:rPr lang="en-GB" sz="900" baseline="0"/>
            <a:t> je veux améliorer</a:t>
          </a:r>
          <a:endParaRPr lang="en-GB" sz="900"/>
        </a:p>
        <a:p>
          <a:r>
            <a:rPr lang="en-GB" sz="900"/>
            <a:t>4-I</a:t>
          </a:r>
          <a:r>
            <a:rPr lang="en-GB" sz="900" baseline="0"/>
            <a:t> je maitrise tous les aspects</a:t>
          </a:r>
        </a:p>
        <a:p>
          <a:endParaRPr lang="en-GB" sz="900"/>
        </a:p>
      </xdr:txBody>
    </xdr:sp>
    <xdr:clientData/>
  </xdr:twoCellAnchor>
  <xdr:twoCellAnchor>
    <xdr:from>
      <xdr:col>7</xdr:col>
      <xdr:colOff>0</xdr:colOff>
      <xdr:row>136</xdr:row>
      <xdr:rowOff>0</xdr:rowOff>
    </xdr:from>
    <xdr:to>
      <xdr:col>8</xdr:col>
      <xdr:colOff>977773</xdr:colOff>
      <xdr:row>138</xdr:row>
      <xdr:rowOff>6964</xdr:rowOff>
    </xdr:to>
    <xdr:sp macro="" textlink="">
      <xdr:nvSpPr>
        <xdr:cNvPr id="31" name="TextBox 7">
          <a:extLst>
            <a:ext uri="{FF2B5EF4-FFF2-40B4-BE49-F238E27FC236}">
              <a16:creationId xmlns:a16="http://schemas.microsoft.com/office/drawing/2014/main" id="{1DB9A41C-8972-4591-8077-0C603EB5992B}"/>
            </a:ext>
          </a:extLst>
        </xdr:cNvPr>
        <xdr:cNvSpPr txBox="1"/>
      </xdr:nvSpPr>
      <xdr:spPr>
        <a:xfrm>
          <a:off x="11439525" y="66960750"/>
          <a:ext cx="2292223" cy="8927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a:t>0- sans objet</a:t>
          </a:r>
        </a:p>
        <a:p>
          <a:r>
            <a:rPr lang="en-GB" sz="900"/>
            <a:t>1-pas</a:t>
          </a:r>
          <a:r>
            <a:rPr lang="en-GB" sz="900" baseline="0"/>
            <a:t> d'</a:t>
          </a:r>
          <a:r>
            <a:rPr lang="en-GB" sz="900"/>
            <a:t> experience</a:t>
          </a:r>
        </a:p>
        <a:p>
          <a:r>
            <a:rPr lang="en-GB" sz="900"/>
            <a:t>2-</a:t>
          </a:r>
          <a:r>
            <a:rPr lang="en-GB" sz="900" baseline="0"/>
            <a:t> j'aimerais apprendre</a:t>
          </a:r>
          <a:endParaRPr lang="en-GB" sz="900"/>
        </a:p>
        <a:p>
          <a:r>
            <a:rPr lang="en-GB" sz="900"/>
            <a:t>3-</a:t>
          </a:r>
          <a:r>
            <a:rPr lang="en-GB" sz="900" baseline="0"/>
            <a:t> je veux améliorer</a:t>
          </a:r>
          <a:endParaRPr lang="en-GB" sz="900"/>
        </a:p>
        <a:p>
          <a:r>
            <a:rPr lang="en-GB" sz="900"/>
            <a:t>4-I</a:t>
          </a:r>
          <a:r>
            <a:rPr lang="en-GB" sz="900" baseline="0"/>
            <a:t> je maitrise tous les aspects</a:t>
          </a:r>
        </a:p>
        <a:p>
          <a:endParaRPr lang="en-GB" sz="900"/>
        </a:p>
      </xdr:txBody>
    </xdr:sp>
    <xdr:clientData/>
  </xdr:twoCellAnchor>
  <xdr:twoCellAnchor>
    <xdr:from>
      <xdr:col>7</xdr:col>
      <xdr:colOff>0</xdr:colOff>
      <xdr:row>142</xdr:row>
      <xdr:rowOff>0</xdr:rowOff>
    </xdr:from>
    <xdr:to>
      <xdr:col>8</xdr:col>
      <xdr:colOff>977773</xdr:colOff>
      <xdr:row>144</xdr:row>
      <xdr:rowOff>45064</xdr:rowOff>
    </xdr:to>
    <xdr:sp macro="" textlink="">
      <xdr:nvSpPr>
        <xdr:cNvPr id="33" name="TextBox 7">
          <a:extLst>
            <a:ext uri="{FF2B5EF4-FFF2-40B4-BE49-F238E27FC236}">
              <a16:creationId xmlns:a16="http://schemas.microsoft.com/office/drawing/2014/main" id="{73144D10-F925-4595-995C-DEAE3F1F5A2A}"/>
            </a:ext>
          </a:extLst>
        </xdr:cNvPr>
        <xdr:cNvSpPr txBox="1"/>
      </xdr:nvSpPr>
      <xdr:spPr>
        <a:xfrm>
          <a:off x="11439525" y="69827775"/>
          <a:ext cx="2292223" cy="8927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a:t>0- sans objet</a:t>
          </a:r>
        </a:p>
        <a:p>
          <a:r>
            <a:rPr lang="en-GB" sz="900"/>
            <a:t>1-pas</a:t>
          </a:r>
          <a:r>
            <a:rPr lang="en-GB" sz="900" baseline="0"/>
            <a:t> d'</a:t>
          </a:r>
          <a:r>
            <a:rPr lang="en-GB" sz="900"/>
            <a:t> experience</a:t>
          </a:r>
        </a:p>
        <a:p>
          <a:r>
            <a:rPr lang="en-GB" sz="900"/>
            <a:t>2-</a:t>
          </a:r>
          <a:r>
            <a:rPr lang="en-GB" sz="900" baseline="0"/>
            <a:t> j'aimerais apprendre</a:t>
          </a:r>
          <a:endParaRPr lang="en-GB" sz="900"/>
        </a:p>
        <a:p>
          <a:r>
            <a:rPr lang="en-GB" sz="900"/>
            <a:t>3-</a:t>
          </a:r>
          <a:r>
            <a:rPr lang="en-GB" sz="900" baseline="0"/>
            <a:t> je veux améliorer</a:t>
          </a:r>
          <a:endParaRPr lang="en-GB" sz="900"/>
        </a:p>
        <a:p>
          <a:r>
            <a:rPr lang="en-GB" sz="900"/>
            <a:t>4-I</a:t>
          </a:r>
          <a:r>
            <a:rPr lang="en-GB" sz="900" baseline="0"/>
            <a:t> je maitrise tous les aspects</a:t>
          </a:r>
        </a:p>
        <a:p>
          <a:endParaRPr lang="en-GB" sz="900"/>
        </a:p>
      </xdr:txBody>
    </xdr:sp>
    <xdr:clientData/>
  </xdr:twoCellAnchor>
  <xdr:twoCellAnchor editAs="oneCell">
    <xdr:from>
      <xdr:col>1</xdr:col>
      <xdr:colOff>0</xdr:colOff>
      <xdr:row>165</xdr:row>
      <xdr:rowOff>0</xdr:rowOff>
    </xdr:from>
    <xdr:to>
      <xdr:col>2</xdr:col>
      <xdr:colOff>257735</xdr:colOff>
      <xdr:row>167</xdr:row>
      <xdr:rowOff>56086</xdr:rowOff>
    </xdr:to>
    <xdr:pic>
      <xdr:nvPicPr>
        <xdr:cNvPr id="19" name="Grafik 18">
          <a:hlinkClick xmlns:r="http://schemas.openxmlformats.org/officeDocument/2006/relationships" r:id="rId6"/>
          <a:extLst>
            <a:ext uri="{FF2B5EF4-FFF2-40B4-BE49-F238E27FC236}">
              <a16:creationId xmlns:a16="http://schemas.microsoft.com/office/drawing/2014/main" id="{526A0CDB-E587-4D61-AD92-F865B3BCE284}"/>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336176" y="79550559"/>
          <a:ext cx="1490383" cy="593969"/>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0.25485</cdr:x>
      <cdr:y>0.11969</cdr:y>
    </cdr:to>
    <cdr:sp macro="" textlink="">
      <cdr:nvSpPr>
        <cdr:cNvPr id="2" name="TextBox 7">
          <a:extLst xmlns:a="http://schemas.openxmlformats.org/drawingml/2006/main">
            <a:ext uri="{FF2B5EF4-FFF2-40B4-BE49-F238E27FC236}">
              <a16:creationId xmlns:a16="http://schemas.microsoft.com/office/drawing/2014/main" id="{E5B845F6-CA99-4E71-B3FA-5F4FC85E5A81}"/>
            </a:ext>
          </a:extLst>
        </cdr:cNvPr>
        <cdr:cNvSpPr txBox="1"/>
      </cdr:nvSpPr>
      <cdr:spPr>
        <a:xfrm xmlns:a="http://schemas.openxmlformats.org/drawingml/2006/main">
          <a:off x="0" y="0"/>
          <a:ext cx="2295585" cy="802021"/>
        </a:xfrm>
        <a:prstGeom xmlns:a="http://schemas.openxmlformats.org/drawingml/2006/main" prst="rect">
          <a:avLst/>
        </a:prstGeom>
        <a:solidFill xmlns:a="http://schemas.openxmlformats.org/drawingml/2006/main">
          <a:schemeClr val="bg1">
            <a:lumMod val="75000"/>
          </a:schemeClr>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900"/>
            <a:t>0- sans objet</a:t>
          </a:r>
        </a:p>
        <a:p xmlns:a="http://schemas.openxmlformats.org/drawingml/2006/main">
          <a:r>
            <a:rPr lang="en-GB" sz="900"/>
            <a:t>1-pas</a:t>
          </a:r>
          <a:r>
            <a:rPr lang="en-GB" sz="900" baseline="0"/>
            <a:t> d'</a:t>
          </a:r>
          <a:r>
            <a:rPr lang="en-GB" sz="900"/>
            <a:t> experience</a:t>
          </a:r>
        </a:p>
        <a:p xmlns:a="http://schemas.openxmlformats.org/drawingml/2006/main">
          <a:r>
            <a:rPr lang="en-GB" sz="900"/>
            <a:t>2-</a:t>
          </a:r>
          <a:r>
            <a:rPr lang="en-GB" sz="900" baseline="0"/>
            <a:t> j'aimerais apprendre</a:t>
          </a:r>
          <a:endParaRPr lang="en-GB" sz="900"/>
        </a:p>
        <a:p xmlns:a="http://schemas.openxmlformats.org/drawingml/2006/main">
          <a:r>
            <a:rPr lang="en-GB" sz="900"/>
            <a:t>3-</a:t>
          </a:r>
          <a:r>
            <a:rPr lang="en-GB" sz="900" baseline="0"/>
            <a:t> je veux améliorer</a:t>
          </a:r>
          <a:endParaRPr lang="en-GB" sz="900"/>
        </a:p>
        <a:p xmlns:a="http://schemas.openxmlformats.org/drawingml/2006/main">
          <a:r>
            <a:rPr lang="en-GB" sz="900"/>
            <a:t>4-I</a:t>
          </a:r>
          <a:r>
            <a:rPr lang="en-GB" sz="900" baseline="0"/>
            <a:t> je maitrise tous les aspects</a:t>
          </a:r>
        </a:p>
        <a:p xmlns:a="http://schemas.openxmlformats.org/drawingml/2006/main">
          <a:endParaRPr lang="en-GB" sz="900"/>
        </a:p>
      </cdr:txBody>
    </cdr:sp>
  </cdr:relSizeAnchor>
</c:userShape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uni-tuebingen.de/en/174546" TargetMode="External"/><Relationship Id="rId1" Type="http://schemas.openxmlformats.org/officeDocument/2006/relationships/hyperlink" Target="https://creativecommons.org/licenses/by-sa/4.0/"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85C87-081E-436C-AEA6-F3265B1F0CFD}">
  <dimension ref="A1:GI1995"/>
  <sheetViews>
    <sheetView tabSelected="1" topLeftCell="A135" zoomScale="85" zoomScaleNormal="85" workbookViewId="0">
      <selection activeCell="E154" sqref="E154"/>
    </sheetView>
  </sheetViews>
  <sheetFormatPr baseColWidth="10" defaultColWidth="8.86328125" defaultRowHeight="18"/>
  <cols>
    <col min="1" max="1" width="5" style="3" customWidth="1"/>
    <col min="2" max="2" width="18.3984375" customWidth="1"/>
    <col min="3" max="3" width="7" customWidth="1"/>
    <col min="4" max="4" width="110.265625" customWidth="1"/>
    <col min="5" max="5" width="13.3984375" style="10" customWidth="1"/>
    <col min="6" max="6" width="7" style="38" customWidth="1"/>
    <col min="7" max="7" width="10.3984375" style="31" customWidth="1"/>
    <col min="8" max="8" width="19.73046875" style="49" customWidth="1"/>
    <col min="9" max="9" width="29.3984375" customWidth="1"/>
    <col min="22" max="22" width="62.86328125" customWidth="1"/>
    <col min="23" max="23" width="15.86328125" customWidth="1"/>
    <col min="54" max="54" width="8.86328125" customWidth="1"/>
    <col min="56" max="56" width="8.86328125" customWidth="1"/>
  </cols>
  <sheetData>
    <row r="1" spans="2:8" s="3" customFormat="1" ht="17.25" customHeight="1">
      <c r="E1" s="12"/>
      <c r="F1" s="38"/>
      <c r="G1" s="31"/>
      <c r="H1" s="49"/>
    </row>
    <row r="2" spans="2:8" s="3" customFormat="1" ht="18" customHeight="1">
      <c r="E2" s="12"/>
      <c r="F2" s="38"/>
      <c r="G2" s="31"/>
      <c r="H2" s="49"/>
    </row>
    <row r="3" spans="2:8" s="3" customFormat="1" ht="17.25" customHeight="1">
      <c r="E3" s="12"/>
      <c r="F3" s="38"/>
      <c r="G3" s="31"/>
      <c r="H3" s="49"/>
    </row>
    <row r="4" spans="2:8" s="3" customFormat="1" ht="15" customHeight="1">
      <c r="E4" s="12"/>
      <c r="F4" s="38"/>
      <c r="G4" s="31"/>
      <c r="H4" s="49"/>
    </row>
    <row r="5" spans="2:8" s="3" customFormat="1" ht="16.5" customHeight="1">
      <c r="E5" s="12"/>
      <c r="F5" s="38"/>
      <c r="G5" s="31"/>
      <c r="H5" s="49"/>
    </row>
    <row r="6" spans="2:8" s="3" customFormat="1" ht="18" customHeight="1">
      <c r="E6" s="12"/>
      <c r="F6" s="38"/>
      <c r="G6" s="31"/>
      <c r="H6" s="49"/>
    </row>
    <row r="7" spans="2:8" s="3" customFormat="1" ht="15.75" customHeight="1">
      <c r="E7" s="12"/>
      <c r="F7" s="38"/>
      <c r="G7" s="31"/>
      <c r="H7" s="49"/>
    </row>
    <row r="8" spans="2:8" s="3" customFormat="1" ht="17.25" customHeight="1">
      <c r="E8" s="12"/>
      <c r="F8" s="38"/>
      <c r="G8" s="31"/>
      <c r="H8" s="49"/>
    </row>
    <row r="9" spans="2:8" s="3" customFormat="1" ht="18.75" customHeight="1" thickBot="1">
      <c r="B9" s="134" t="s">
        <v>169</v>
      </c>
      <c r="C9" s="135"/>
      <c r="D9" s="135"/>
      <c r="E9" s="135"/>
      <c r="F9" s="38"/>
      <c r="G9" s="31"/>
      <c r="H9" s="49"/>
    </row>
    <row r="10" spans="2:8" ht="105" customHeight="1" thickBot="1">
      <c r="B10" s="146" t="s">
        <v>89</v>
      </c>
      <c r="C10" s="147"/>
      <c r="D10" s="147"/>
      <c r="E10" s="148"/>
      <c r="F10" s="39"/>
      <c r="G10" s="29">
        <f>SUM(G11, G22)/2</f>
        <v>0</v>
      </c>
      <c r="H10" s="50" t="s">
        <v>76</v>
      </c>
    </row>
    <row r="11" spans="2:8" ht="84" customHeight="1" thickBot="1">
      <c r="B11" s="149" t="s">
        <v>90</v>
      </c>
      <c r="C11" s="150"/>
      <c r="D11" s="150"/>
      <c r="E11" s="151"/>
      <c r="F11" s="40"/>
      <c r="G11" s="29">
        <f>IFERROR(SUM(E13:E20)/COUNTIF(E13:E20,"&gt;0"),0)</f>
        <v>0</v>
      </c>
      <c r="H11" s="50" t="s">
        <v>80</v>
      </c>
    </row>
    <row r="12" spans="2:8" ht="51" customHeight="1" thickBot="1">
      <c r="B12" s="102" t="s">
        <v>159</v>
      </c>
      <c r="C12" s="103" t="s">
        <v>31</v>
      </c>
      <c r="D12" s="104" t="s">
        <v>83</v>
      </c>
      <c r="E12" s="11" t="s">
        <v>86</v>
      </c>
      <c r="F12" s="41"/>
      <c r="G12" s="33"/>
      <c r="H12" s="51"/>
    </row>
    <row r="13" spans="2:8" ht="27" customHeight="1" thickTop="1">
      <c r="B13" s="140" t="s">
        <v>91</v>
      </c>
      <c r="C13" s="156" t="s">
        <v>32</v>
      </c>
      <c r="D13" s="153" t="s">
        <v>93</v>
      </c>
      <c r="E13" s="159"/>
      <c r="F13" s="42"/>
      <c r="G13" s="34"/>
      <c r="H13" s="52"/>
    </row>
    <row r="14" spans="2:8" ht="27" customHeight="1">
      <c r="B14" s="141"/>
      <c r="C14" s="157"/>
      <c r="D14" s="154"/>
      <c r="E14" s="160"/>
      <c r="F14" s="42"/>
      <c r="G14" s="34"/>
      <c r="H14" s="52"/>
    </row>
    <row r="15" spans="2:8" ht="27" customHeight="1">
      <c r="B15" s="141"/>
      <c r="C15" s="157"/>
      <c r="D15" s="154"/>
      <c r="E15" s="160"/>
      <c r="F15" s="42"/>
      <c r="G15" s="34"/>
      <c r="H15" s="52"/>
    </row>
    <row r="16" spans="2:8" ht="27" customHeight="1" thickBot="1">
      <c r="B16" s="141"/>
      <c r="C16" s="158"/>
      <c r="D16" s="155"/>
      <c r="E16" s="161"/>
      <c r="F16" s="42"/>
      <c r="G16" s="35">
        <f>SUM(E13:E16)</f>
        <v>0</v>
      </c>
      <c r="H16" s="53"/>
    </row>
    <row r="17" spans="2:8" ht="27" customHeight="1" thickTop="1">
      <c r="B17" s="143" t="s">
        <v>92</v>
      </c>
      <c r="C17" s="156" t="s">
        <v>33</v>
      </c>
      <c r="D17" s="153" t="s">
        <v>94</v>
      </c>
      <c r="E17" s="159"/>
      <c r="F17" s="42"/>
      <c r="G17" s="34"/>
      <c r="H17" s="52"/>
    </row>
    <row r="18" spans="2:8" ht="27" customHeight="1">
      <c r="B18" s="144"/>
      <c r="C18" s="157"/>
      <c r="D18" s="154"/>
      <c r="E18" s="160"/>
      <c r="F18" s="42"/>
      <c r="G18" s="34"/>
      <c r="H18" s="52"/>
    </row>
    <row r="19" spans="2:8" ht="27" customHeight="1">
      <c r="B19" s="144"/>
      <c r="C19" s="157"/>
      <c r="D19" s="154"/>
      <c r="E19" s="160"/>
      <c r="F19" s="42"/>
      <c r="G19" s="34"/>
      <c r="H19" s="52"/>
    </row>
    <row r="20" spans="2:8" ht="27" customHeight="1" thickBot="1">
      <c r="B20" s="145"/>
      <c r="C20" s="158"/>
      <c r="D20" s="155"/>
      <c r="E20" s="161"/>
      <c r="F20" s="42"/>
      <c r="G20" s="35">
        <f>SUM(E17:E20)</f>
        <v>0</v>
      </c>
      <c r="H20" s="53"/>
    </row>
    <row r="21" spans="2:8" ht="18.75" thickTop="1" thickBot="1">
      <c r="B21" s="5"/>
      <c r="C21" s="3"/>
      <c r="D21" s="6"/>
      <c r="E21" s="12"/>
      <c r="G21" s="34"/>
      <c r="H21" s="52"/>
    </row>
    <row r="22" spans="2:8" ht="79.7" customHeight="1" thickBot="1">
      <c r="B22" s="149" t="s">
        <v>95</v>
      </c>
      <c r="C22" s="152"/>
      <c r="D22" s="152"/>
      <c r="E22" s="152"/>
      <c r="F22" s="43"/>
      <c r="G22" s="29">
        <f>IFERROR(SUM(E24:E42)/COUNTIF(E24:E42,"&gt;0"),0)</f>
        <v>0</v>
      </c>
      <c r="H22" s="50" t="s">
        <v>62</v>
      </c>
    </row>
    <row r="23" spans="2:8" ht="49.7" customHeight="1" thickBot="1">
      <c r="B23" s="102" t="s">
        <v>159</v>
      </c>
      <c r="C23" s="105" t="s">
        <v>31</v>
      </c>
      <c r="D23" s="106" t="s">
        <v>83</v>
      </c>
      <c r="E23" s="11" t="s">
        <v>86</v>
      </c>
      <c r="F23" s="41"/>
      <c r="G23" s="34"/>
      <c r="H23" s="52"/>
    </row>
    <row r="24" spans="2:8" ht="36" customHeight="1" thickTop="1">
      <c r="B24" s="140" t="s">
        <v>96</v>
      </c>
      <c r="C24" s="156" t="s">
        <v>34</v>
      </c>
      <c r="D24" s="153" t="s">
        <v>97</v>
      </c>
      <c r="E24" s="159"/>
      <c r="F24" s="42"/>
      <c r="G24" s="34"/>
      <c r="H24" s="52"/>
    </row>
    <row r="25" spans="2:8" ht="27" customHeight="1">
      <c r="B25" s="141"/>
      <c r="C25" s="157"/>
      <c r="D25" s="154"/>
      <c r="E25" s="160"/>
      <c r="F25" s="42"/>
      <c r="G25" s="34"/>
      <c r="H25" s="52"/>
    </row>
    <row r="26" spans="2:8" ht="27" customHeight="1">
      <c r="B26" s="141"/>
      <c r="C26" s="157"/>
      <c r="D26" s="154"/>
      <c r="E26" s="160"/>
      <c r="F26" s="42"/>
      <c r="G26" s="34"/>
      <c r="H26" s="52"/>
    </row>
    <row r="27" spans="2:8" ht="27" customHeight="1">
      <c r="B27" s="141"/>
      <c r="C27" s="157"/>
      <c r="D27" s="154"/>
      <c r="E27" s="160"/>
      <c r="F27" s="42"/>
      <c r="G27" s="34"/>
      <c r="H27" s="52"/>
    </row>
    <row r="28" spans="2:8" ht="31.7" customHeight="1" thickBot="1">
      <c r="B28" s="142"/>
      <c r="C28" s="158"/>
      <c r="D28" s="155"/>
      <c r="E28" s="161"/>
      <c r="F28" s="42"/>
      <c r="G28" s="34">
        <f>SUM(E24:E28)</f>
        <v>0</v>
      </c>
      <c r="H28" s="52"/>
    </row>
    <row r="29" spans="2:8" ht="27" customHeight="1" thickTop="1">
      <c r="B29" s="143" t="s">
        <v>99</v>
      </c>
      <c r="C29" s="156" t="s">
        <v>35</v>
      </c>
      <c r="D29" s="153" t="s">
        <v>98</v>
      </c>
      <c r="E29" s="159"/>
      <c r="F29" s="42"/>
      <c r="G29" s="34"/>
      <c r="H29" s="52"/>
    </row>
    <row r="30" spans="2:8" ht="27" customHeight="1">
      <c r="B30" s="144"/>
      <c r="C30" s="157"/>
      <c r="D30" s="154"/>
      <c r="E30" s="160"/>
      <c r="F30" s="42"/>
      <c r="G30" s="34"/>
      <c r="H30" s="52"/>
    </row>
    <row r="31" spans="2:8" ht="27" customHeight="1">
      <c r="B31" s="144"/>
      <c r="C31" s="157"/>
      <c r="D31" s="154"/>
      <c r="E31" s="160"/>
      <c r="F31" s="42"/>
      <c r="G31" s="34"/>
      <c r="H31" s="52"/>
    </row>
    <row r="32" spans="2:8" ht="27" customHeight="1">
      <c r="B32" s="144"/>
      <c r="C32" s="157"/>
      <c r="D32" s="154"/>
      <c r="E32" s="160"/>
      <c r="F32" s="42"/>
      <c r="G32" s="34"/>
      <c r="H32" s="52"/>
    </row>
    <row r="33" spans="2:8" ht="27" customHeight="1">
      <c r="B33" s="144"/>
      <c r="C33" s="157"/>
      <c r="D33" s="154"/>
      <c r="E33" s="160"/>
      <c r="F33" s="42"/>
      <c r="G33" s="34"/>
      <c r="H33" s="52"/>
    </row>
    <row r="34" spans="2:8" ht="27" customHeight="1">
      <c r="B34" s="144"/>
      <c r="C34" s="157"/>
      <c r="D34" s="154"/>
      <c r="E34" s="160"/>
      <c r="F34" s="42"/>
      <c r="G34" s="34"/>
      <c r="H34" s="52"/>
    </row>
    <row r="35" spans="2:8" ht="27" customHeight="1" thickBot="1">
      <c r="B35" s="145"/>
      <c r="C35" s="158"/>
      <c r="D35" s="155"/>
      <c r="E35" s="161"/>
      <c r="F35" s="42"/>
      <c r="G35" s="34">
        <f>SUM(E29:E35)</f>
        <v>0</v>
      </c>
      <c r="H35" s="52"/>
    </row>
    <row r="36" spans="2:8" ht="36.950000000000003" customHeight="1" thickTop="1">
      <c r="B36" s="144" t="s">
        <v>100</v>
      </c>
      <c r="C36" s="156" t="s">
        <v>36</v>
      </c>
      <c r="D36" s="185" t="s">
        <v>102</v>
      </c>
      <c r="E36" s="159"/>
      <c r="F36" s="42"/>
      <c r="G36" s="34"/>
      <c r="H36" s="52"/>
    </row>
    <row r="37" spans="2:8" ht="36.950000000000003" customHeight="1">
      <c r="B37" s="144"/>
      <c r="C37" s="157"/>
      <c r="D37" s="186"/>
      <c r="E37" s="160"/>
      <c r="F37" s="42"/>
      <c r="G37" s="34"/>
      <c r="H37" s="52"/>
    </row>
    <row r="38" spans="2:8" ht="36.950000000000003" customHeight="1" thickBot="1">
      <c r="B38" s="144"/>
      <c r="C38" s="158"/>
      <c r="D38" s="187"/>
      <c r="E38" s="161"/>
      <c r="F38" s="42"/>
      <c r="G38" s="34">
        <f>SUM(E36:E38)</f>
        <v>0</v>
      </c>
      <c r="H38" s="52"/>
    </row>
    <row r="39" spans="2:8" ht="21" customHeight="1" thickTop="1">
      <c r="B39" s="143" t="s">
        <v>101</v>
      </c>
      <c r="C39" s="156" t="s">
        <v>63</v>
      </c>
      <c r="D39" s="153" t="s">
        <v>103</v>
      </c>
      <c r="E39" s="159"/>
      <c r="F39" s="42"/>
      <c r="G39" s="34"/>
      <c r="H39" s="52"/>
    </row>
    <row r="40" spans="2:8" ht="21" customHeight="1">
      <c r="B40" s="144"/>
      <c r="C40" s="157"/>
      <c r="D40" s="154"/>
      <c r="E40" s="160"/>
      <c r="F40" s="42"/>
      <c r="G40" s="34"/>
      <c r="H40" s="52"/>
    </row>
    <row r="41" spans="2:8" ht="21" customHeight="1">
      <c r="B41" s="144"/>
      <c r="C41" s="157"/>
      <c r="D41" s="154"/>
      <c r="E41" s="160"/>
      <c r="F41" s="42"/>
      <c r="G41" s="34"/>
      <c r="H41" s="52"/>
    </row>
    <row r="42" spans="2:8" ht="18.399999999999999" thickBot="1">
      <c r="B42" s="174"/>
      <c r="C42" s="189"/>
      <c r="D42" s="188"/>
      <c r="E42" s="184"/>
      <c r="F42" s="42"/>
      <c r="G42" s="34">
        <f>SUM(E39:E42)</f>
        <v>0</v>
      </c>
      <c r="H42" s="52"/>
    </row>
    <row r="43" spans="2:8" ht="18.399999999999999" thickBot="1">
      <c r="B43" s="5"/>
      <c r="C43" s="6"/>
      <c r="D43" s="7"/>
      <c r="E43" s="12"/>
      <c r="G43" s="34"/>
      <c r="H43" s="52"/>
    </row>
    <row r="44" spans="2:8" ht="102" customHeight="1" thickBot="1">
      <c r="B44" s="175" t="s">
        <v>170</v>
      </c>
      <c r="C44" s="176"/>
      <c r="D44" s="176"/>
      <c r="E44" s="176"/>
      <c r="F44" s="44"/>
      <c r="G44" s="29">
        <f>SUM(G45,G57,G75,G96)/4</f>
        <v>0</v>
      </c>
      <c r="H44" s="50" t="s">
        <v>81</v>
      </c>
    </row>
    <row r="45" spans="2:8" ht="70.7" customHeight="1" thickBot="1">
      <c r="B45" s="177" t="s">
        <v>104</v>
      </c>
      <c r="C45" s="178"/>
      <c r="D45" s="178"/>
      <c r="E45" s="178"/>
      <c r="F45" s="43"/>
      <c r="G45" s="34">
        <f>IFERROR(SUM(E47:E56)/COUNTIF(E47:E56,"&gt;0"),0)</f>
        <v>0</v>
      </c>
      <c r="H45" s="52" t="s">
        <v>85</v>
      </c>
    </row>
    <row r="46" spans="2:8" ht="44.45" customHeight="1" thickBot="1">
      <c r="B46" s="107" t="s">
        <v>84</v>
      </c>
      <c r="C46" s="108" t="s">
        <v>31</v>
      </c>
      <c r="D46" s="109" t="s">
        <v>83</v>
      </c>
      <c r="E46" s="13" t="s">
        <v>86</v>
      </c>
      <c r="F46" s="41"/>
      <c r="G46" s="34"/>
      <c r="H46" s="52"/>
    </row>
    <row r="47" spans="2:8" ht="36.950000000000003" customHeight="1" thickTop="1">
      <c r="B47" s="137" t="s">
        <v>105</v>
      </c>
      <c r="C47" s="162" t="s">
        <v>60</v>
      </c>
      <c r="D47" s="164" t="s">
        <v>106</v>
      </c>
      <c r="E47" s="159"/>
      <c r="F47" s="42"/>
      <c r="G47" s="34"/>
      <c r="H47" s="52"/>
    </row>
    <row r="48" spans="2:8" ht="18.399999999999999" thickBot="1">
      <c r="B48" s="139"/>
      <c r="C48" s="163"/>
      <c r="D48" s="166"/>
      <c r="E48" s="161"/>
      <c r="F48" s="42"/>
      <c r="G48" s="34">
        <f>SUM(E47:E48)</f>
        <v>0</v>
      </c>
      <c r="H48" s="52"/>
    </row>
    <row r="49" spans="2:8" ht="36.950000000000003" customHeight="1" thickTop="1">
      <c r="B49" s="179" t="s">
        <v>107</v>
      </c>
      <c r="C49" s="190" t="s">
        <v>37</v>
      </c>
      <c r="D49" s="168" t="s">
        <v>108</v>
      </c>
      <c r="E49" s="159"/>
      <c r="F49" s="42"/>
      <c r="G49" s="34"/>
      <c r="H49" s="52"/>
    </row>
    <row r="50" spans="2:8" ht="36.950000000000003" customHeight="1">
      <c r="B50" s="179"/>
      <c r="C50" s="191"/>
      <c r="D50" s="169"/>
      <c r="E50" s="160"/>
      <c r="F50" s="42"/>
      <c r="G50" s="34"/>
      <c r="H50" s="52"/>
    </row>
    <row r="51" spans="2:8" ht="36.950000000000003" customHeight="1" thickBot="1">
      <c r="B51" s="179"/>
      <c r="C51" s="192"/>
      <c r="D51" s="170"/>
      <c r="E51" s="161"/>
      <c r="F51" s="42"/>
      <c r="G51" s="34">
        <f>SUM(E49:E51)</f>
        <v>0</v>
      </c>
      <c r="H51" s="52"/>
    </row>
    <row r="52" spans="2:8" ht="36.950000000000003" customHeight="1" thickTop="1">
      <c r="B52" s="180" t="s">
        <v>109</v>
      </c>
      <c r="C52" s="162" t="s">
        <v>38</v>
      </c>
      <c r="D52" s="164" t="s">
        <v>110</v>
      </c>
      <c r="E52" s="159"/>
      <c r="F52" s="42"/>
      <c r="G52" s="34"/>
      <c r="H52" s="52"/>
    </row>
    <row r="53" spans="2:8" ht="36.950000000000003" customHeight="1">
      <c r="B53" s="179"/>
      <c r="C53" s="167"/>
      <c r="D53" s="165"/>
      <c r="E53" s="160"/>
      <c r="F53" s="42"/>
      <c r="G53" s="34"/>
      <c r="H53" s="52"/>
    </row>
    <row r="54" spans="2:8" ht="36.950000000000003" customHeight="1">
      <c r="B54" s="179"/>
      <c r="C54" s="167"/>
      <c r="D54" s="165"/>
      <c r="E54" s="160"/>
      <c r="F54" s="42"/>
      <c r="G54" s="34"/>
      <c r="H54" s="52"/>
    </row>
    <row r="55" spans="2:8" ht="23.1" customHeight="1" thickBot="1">
      <c r="B55" s="179"/>
      <c r="C55" s="167"/>
      <c r="D55" s="165"/>
      <c r="E55" s="160"/>
      <c r="F55" s="42"/>
      <c r="G55" s="34"/>
      <c r="H55" s="52"/>
    </row>
    <row r="56" spans="2:8" ht="17.100000000000001" hidden="1" customHeight="1" thickBot="1">
      <c r="B56" s="181"/>
      <c r="C56" s="163"/>
      <c r="D56" s="166"/>
      <c r="E56" s="161"/>
      <c r="F56" s="42"/>
      <c r="G56" s="34">
        <f>SUM(E52:E56)</f>
        <v>0</v>
      </c>
      <c r="H56" s="52"/>
    </row>
    <row r="57" spans="2:8" ht="69.599999999999994" customHeight="1" thickTop="1" thickBot="1">
      <c r="B57" s="182" t="s">
        <v>111</v>
      </c>
      <c r="C57" s="183"/>
      <c r="D57" s="183"/>
      <c r="E57" s="183"/>
      <c r="F57" s="43"/>
      <c r="G57" s="29">
        <f>IFERROR(SUM(E59:E74)/COUNTIF(E59:E74,"&gt;0"),0)</f>
        <v>0</v>
      </c>
      <c r="H57" s="50" t="s">
        <v>77</v>
      </c>
    </row>
    <row r="58" spans="2:8" ht="47.45" customHeight="1" thickBot="1">
      <c r="B58" s="110" t="s">
        <v>84</v>
      </c>
      <c r="C58" s="111" t="s">
        <v>31</v>
      </c>
      <c r="D58" s="112" t="s">
        <v>83</v>
      </c>
      <c r="E58" s="90" t="s">
        <v>86</v>
      </c>
      <c r="F58" s="41"/>
      <c r="G58" s="34"/>
      <c r="H58" s="52"/>
    </row>
    <row r="59" spans="2:8" ht="36.950000000000003" customHeight="1" thickTop="1">
      <c r="B59" s="137" t="s">
        <v>112</v>
      </c>
      <c r="C59" s="171" t="s">
        <v>39</v>
      </c>
      <c r="D59" s="164" t="s">
        <v>113</v>
      </c>
      <c r="E59" s="159"/>
      <c r="F59" s="42"/>
      <c r="G59" s="34"/>
      <c r="H59" s="52"/>
    </row>
    <row r="60" spans="2:8" ht="27" customHeight="1">
      <c r="B60" s="138"/>
      <c r="C60" s="172"/>
      <c r="D60" s="165"/>
      <c r="E60" s="160"/>
      <c r="F60" s="42"/>
      <c r="G60" s="34"/>
      <c r="H60" s="52"/>
    </row>
    <row r="61" spans="2:8" ht="27" customHeight="1">
      <c r="B61" s="138"/>
      <c r="C61" s="172"/>
      <c r="D61" s="165"/>
      <c r="E61" s="160"/>
      <c r="F61" s="42"/>
      <c r="G61" s="34"/>
      <c r="H61" s="52"/>
    </row>
    <row r="62" spans="2:8" ht="27" customHeight="1">
      <c r="B62" s="138"/>
      <c r="C62" s="172"/>
      <c r="D62" s="165"/>
      <c r="E62" s="160"/>
      <c r="F62" s="42"/>
      <c r="G62" s="34"/>
      <c r="H62" s="52"/>
    </row>
    <row r="63" spans="2:8" ht="36.950000000000003" customHeight="1" thickBot="1">
      <c r="B63" s="139"/>
      <c r="C63" s="173"/>
      <c r="D63" s="166"/>
      <c r="E63" s="161"/>
      <c r="F63" s="42"/>
      <c r="G63" s="34">
        <f>SUM(E59:E63)</f>
        <v>0</v>
      </c>
      <c r="H63" s="52"/>
    </row>
    <row r="64" spans="2:8" ht="36.950000000000003" customHeight="1" thickTop="1">
      <c r="B64" s="180" t="s">
        <v>115</v>
      </c>
      <c r="C64" s="171" t="s">
        <v>40</v>
      </c>
      <c r="D64" s="168" t="s">
        <v>114</v>
      </c>
      <c r="E64" s="159"/>
      <c r="F64" s="42"/>
      <c r="G64" s="34"/>
      <c r="H64" s="52"/>
    </row>
    <row r="65" spans="2:8" ht="36.950000000000003" customHeight="1">
      <c r="B65" s="179"/>
      <c r="C65" s="172"/>
      <c r="D65" s="169"/>
      <c r="E65" s="160"/>
      <c r="F65" s="42"/>
      <c r="G65" s="34"/>
      <c r="H65" s="52"/>
    </row>
    <row r="66" spans="2:8" ht="36.950000000000003" customHeight="1">
      <c r="B66" s="179"/>
      <c r="C66" s="172"/>
      <c r="D66" s="169"/>
      <c r="E66" s="160"/>
      <c r="F66" s="42"/>
      <c r="G66" s="34"/>
      <c r="H66" s="52"/>
    </row>
    <row r="67" spans="2:8" ht="36.950000000000003" customHeight="1" thickBot="1">
      <c r="B67" s="181"/>
      <c r="C67" s="173"/>
      <c r="D67" s="170"/>
      <c r="E67" s="161"/>
      <c r="F67" s="42"/>
      <c r="G67" s="34">
        <f>SUM(E64:E67)</f>
        <v>0</v>
      </c>
      <c r="H67" s="52"/>
    </row>
    <row r="68" spans="2:8" ht="54.95" customHeight="1" thickTop="1">
      <c r="B68" s="179" t="s">
        <v>116</v>
      </c>
      <c r="C68" s="171" t="s">
        <v>41</v>
      </c>
      <c r="D68" s="164" t="s">
        <v>117</v>
      </c>
      <c r="E68" s="159"/>
      <c r="F68" s="42"/>
      <c r="G68" s="34"/>
      <c r="H68" s="52"/>
    </row>
    <row r="69" spans="2:8" ht="69.95" customHeight="1" thickBot="1">
      <c r="B69" s="179"/>
      <c r="C69" s="173"/>
      <c r="D69" s="166"/>
      <c r="E69" s="161"/>
      <c r="F69" s="42"/>
      <c r="G69" s="34">
        <f>SUM(E68:E69)</f>
        <v>0</v>
      </c>
      <c r="H69" s="52"/>
    </row>
    <row r="70" spans="2:8" ht="36.950000000000003" customHeight="1" thickTop="1">
      <c r="B70" s="180" t="s">
        <v>118</v>
      </c>
      <c r="C70" s="171" t="s">
        <v>42</v>
      </c>
      <c r="D70" s="168" t="s">
        <v>119</v>
      </c>
      <c r="E70" s="159"/>
      <c r="F70" s="42"/>
      <c r="G70" s="34"/>
      <c r="H70" s="52"/>
    </row>
    <row r="71" spans="2:8" ht="36.950000000000003" customHeight="1">
      <c r="B71" s="179"/>
      <c r="C71" s="172"/>
      <c r="D71" s="169"/>
      <c r="E71" s="160"/>
      <c r="F71" s="42"/>
      <c r="G71" s="34"/>
      <c r="H71" s="52"/>
    </row>
    <row r="72" spans="2:8" ht="27" customHeight="1">
      <c r="B72" s="179"/>
      <c r="C72" s="172"/>
      <c r="D72" s="169"/>
      <c r="E72" s="160"/>
      <c r="F72" s="42"/>
      <c r="G72" s="34"/>
      <c r="H72" s="52"/>
    </row>
    <row r="73" spans="2:8" ht="27" customHeight="1">
      <c r="B73" s="179"/>
      <c r="C73" s="172"/>
      <c r="D73" s="169"/>
      <c r="E73" s="160"/>
      <c r="F73" s="42"/>
      <c r="G73" s="34"/>
      <c r="H73" s="52"/>
    </row>
    <row r="74" spans="2:8" ht="49.35" customHeight="1" thickBot="1">
      <c r="B74" s="181"/>
      <c r="C74" s="173"/>
      <c r="D74" s="170"/>
      <c r="E74" s="161"/>
      <c r="F74" s="42"/>
      <c r="G74" s="34">
        <f>SUM(E70:E74)</f>
        <v>0</v>
      </c>
      <c r="H74" s="52"/>
    </row>
    <row r="75" spans="2:8" ht="65.45" customHeight="1" thickTop="1" thickBot="1">
      <c r="B75" s="207" t="s">
        <v>120</v>
      </c>
      <c r="C75" s="208"/>
      <c r="D75" s="208"/>
      <c r="E75" s="208"/>
      <c r="F75" s="43"/>
      <c r="G75" s="30">
        <f>IFERROR(SUM(E77:E95)/COUNTIF(E77:E95,"&gt;0"),0)</f>
        <v>0</v>
      </c>
      <c r="H75" s="54" t="s">
        <v>79</v>
      </c>
    </row>
    <row r="76" spans="2:8" ht="44.45" customHeight="1" thickBot="1">
      <c r="B76" s="113" t="s">
        <v>84</v>
      </c>
      <c r="C76" s="114" t="s">
        <v>31</v>
      </c>
      <c r="D76" s="115" t="s">
        <v>83</v>
      </c>
      <c r="E76" s="86" t="s">
        <v>86</v>
      </c>
      <c r="F76" s="41"/>
      <c r="G76" s="34"/>
      <c r="H76" s="52"/>
    </row>
    <row r="77" spans="2:8" ht="189" customHeight="1" thickTop="1">
      <c r="B77" s="138" t="s">
        <v>121</v>
      </c>
      <c r="C77" s="171" t="s">
        <v>43</v>
      </c>
      <c r="D77" s="164" t="s">
        <v>122</v>
      </c>
      <c r="E77" s="159"/>
      <c r="F77" s="42"/>
      <c r="G77" s="34"/>
      <c r="H77" s="52"/>
    </row>
    <row r="78" spans="2:8">
      <c r="B78" s="138"/>
      <c r="C78" s="172"/>
      <c r="D78" s="165"/>
      <c r="E78" s="160"/>
      <c r="F78" s="42"/>
      <c r="G78" s="34"/>
      <c r="H78" s="52"/>
    </row>
    <row r="79" spans="2:8">
      <c r="B79" s="138"/>
      <c r="C79" s="172"/>
      <c r="D79" s="165"/>
      <c r="E79" s="160"/>
      <c r="F79" s="42"/>
      <c r="G79" s="34"/>
      <c r="H79" s="52"/>
    </row>
    <row r="80" spans="2:8">
      <c r="B80" s="138"/>
      <c r="C80" s="172"/>
      <c r="D80" s="165"/>
      <c r="E80" s="160"/>
      <c r="F80" s="42"/>
      <c r="G80" s="34"/>
      <c r="H80" s="52"/>
    </row>
    <row r="81" spans="2:8" ht="0.95" customHeight="1" thickBot="1">
      <c r="B81" s="138"/>
      <c r="C81" s="172"/>
      <c r="D81" s="165"/>
      <c r="E81" s="160"/>
      <c r="F81" s="42"/>
      <c r="G81" s="34"/>
      <c r="H81" s="52"/>
    </row>
    <row r="82" spans="2:8" ht="18.399999999999999" hidden="1" thickBot="1">
      <c r="B82" s="138"/>
      <c r="C82" s="172"/>
      <c r="D82" s="165"/>
      <c r="E82" s="160"/>
      <c r="F82" s="42"/>
      <c r="G82" s="34"/>
      <c r="H82" s="52"/>
    </row>
    <row r="83" spans="2:8" ht="18.399999999999999" hidden="1" thickBot="1">
      <c r="B83" s="138"/>
      <c r="C83" s="172"/>
      <c r="D83" s="165"/>
      <c r="E83" s="160"/>
      <c r="F83" s="42"/>
      <c r="G83" s="34"/>
      <c r="H83" s="52"/>
    </row>
    <row r="84" spans="2:8" ht="18.399999999999999" hidden="1" thickBot="1">
      <c r="B84" s="138"/>
      <c r="C84" s="173"/>
      <c r="D84" s="166"/>
      <c r="E84" s="161"/>
      <c r="F84" s="42"/>
      <c r="G84" s="34">
        <f>SUM(E77:E84)</f>
        <v>0</v>
      </c>
      <c r="H84" s="52"/>
    </row>
    <row r="85" spans="2:8" ht="87" customHeight="1" thickTop="1">
      <c r="B85" s="180" t="s">
        <v>124</v>
      </c>
      <c r="C85" s="171" t="s">
        <v>44</v>
      </c>
      <c r="D85" s="168" t="s">
        <v>123</v>
      </c>
      <c r="E85" s="159"/>
      <c r="F85" s="42"/>
      <c r="G85" s="34"/>
      <c r="H85" s="52"/>
    </row>
    <row r="86" spans="2:8">
      <c r="B86" s="179"/>
      <c r="C86" s="172"/>
      <c r="D86" s="169"/>
      <c r="E86" s="160"/>
      <c r="F86" s="42"/>
      <c r="G86" s="34"/>
      <c r="H86" s="52"/>
    </row>
    <row r="87" spans="2:8" ht="18.399999999999999" thickBot="1">
      <c r="B87" s="181"/>
      <c r="C87" s="173"/>
      <c r="D87" s="170"/>
      <c r="E87" s="161"/>
      <c r="F87" s="42"/>
      <c r="G87" s="34">
        <f>SUM(E85:E87)</f>
        <v>0</v>
      </c>
      <c r="H87" s="52"/>
    </row>
    <row r="88" spans="2:8" ht="120.95" customHeight="1" thickTop="1">
      <c r="B88" s="179" t="s">
        <v>125</v>
      </c>
      <c r="C88" s="171" t="s">
        <v>45</v>
      </c>
      <c r="D88" s="164" t="s">
        <v>126</v>
      </c>
      <c r="E88" s="159"/>
      <c r="F88" s="45"/>
      <c r="G88" s="34"/>
      <c r="H88" s="52"/>
    </row>
    <row r="89" spans="2:8">
      <c r="B89" s="179"/>
      <c r="C89" s="172"/>
      <c r="D89" s="165"/>
      <c r="E89" s="160"/>
      <c r="F89" s="45"/>
      <c r="G89" s="34"/>
      <c r="H89" s="52"/>
    </row>
    <row r="90" spans="2:8">
      <c r="B90" s="179"/>
      <c r="C90" s="172"/>
      <c r="D90" s="165"/>
      <c r="E90" s="160"/>
      <c r="F90" s="45"/>
      <c r="G90" s="34"/>
      <c r="H90" s="52"/>
    </row>
    <row r="91" spans="2:8" ht="18.399999999999999" thickBot="1">
      <c r="B91" s="179"/>
      <c r="C91" s="173"/>
      <c r="D91" s="166"/>
      <c r="E91" s="161"/>
      <c r="F91" s="45"/>
      <c r="G91" s="34">
        <f>SUM(E88:E91)</f>
        <v>0</v>
      </c>
      <c r="H91" s="52"/>
    </row>
    <row r="92" spans="2:8" ht="138" customHeight="1" thickTop="1">
      <c r="B92" s="180" t="s">
        <v>15</v>
      </c>
      <c r="C92" s="171" t="s">
        <v>46</v>
      </c>
      <c r="D92" s="168" t="s">
        <v>127</v>
      </c>
      <c r="E92" s="159"/>
      <c r="F92" s="45"/>
      <c r="G92" s="34"/>
      <c r="H92" s="52"/>
    </row>
    <row r="93" spans="2:8">
      <c r="B93" s="179"/>
      <c r="C93" s="172"/>
      <c r="D93" s="169"/>
      <c r="E93" s="160"/>
      <c r="F93" s="45"/>
      <c r="G93" s="34"/>
      <c r="H93" s="52"/>
    </row>
    <row r="94" spans="2:8">
      <c r="B94" s="179"/>
      <c r="C94" s="172"/>
      <c r="D94" s="169"/>
      <c r="E94" s="160"/>
      <c r="F94" s="45"/>
      <c r="G94" s="34"/>
      <c r="H94" s="52"/>
    </row>
    <row r="95" spans="2:8" ht="18.399999999999999" thickBot="1">
      <c r="B95" s="181"/>
      <c r="C95" s="173"/>
      <c r="D95" s="170"/>
      <c r="E95" s="161"/>
      <c r="F95" s="45"/>
      <c r="G95" s="34">
        <f>SUM(E92:E95)</f>
        <v>0</v>
      </c>
      <c r="H95" s="52"/>
    </row>
    <row r="96" spans="2:8" ht="60.6" customHeight="1" thickTop="1" thickBot="1">
      <c r="B96" s="205" t="s">
        <v>128</v>
      </c>
      <c r="C96" s="206"/>
      <c r="D96" s="206"/>
      <c r="E96" s="206"/>
      <c r="F96" s="43"/>
      <c r="G96" s="32">
        <f>IFERROR(SUM(E99:E109)/COUNTIF(E99:E109,"&gt;0"),0)</f>
        <v>0</v>
      </c>
      <c r="H96" s="55" t="s">
        <v>65</v>
      </c>
    </row>
    <row r="97" spans="1:8" ht="47.45" customHeight="1" thickBot="1">
      <c r="B97" s="113" t="s">
        <v>84</v>
      </c>
      <c r="C97" s="114" t="s">
        <v>31</v>
      </c>
      <c r="D97" s="116" t="s">
        <v>83</v>
      </c>
      <c r="E97" s="86" t="s">
        <v>86</v>
      </c>
      <c r="F97" s="41"/>
      <c r="G97" s="34"/>
      <c r="H97" s="52"/>
    </row>
    <row r="98" spans="1:8" ht="53.45" customHeight="1" thickTop="1">
      <c r="B98" s="214" t="s">
        <v>129</v>
      </c>
      <c r="C98" s="210" t="s">
        <v>47</v>
      </c>
      <c r="D98" s="212" t="s">
        <v>130</v>
      </c>
      <c r="E98" s="159"/>
      <c r="F98" s="46"/>
      <c r="G98" s="34"/>
      <c r="H98" s="52"/>
    </row>
    <row r="99" spans="1:8" ht="72" customHeight="1">
      <c r="B99" s="209"/>
      <c r="C99" s="211"/>
      <c r="D99" s="213"/>
      <c r="E99" s="160"/>
      <c r="F99" s="46"/>
      <c r="G99" s="34"/>
      <c r="H99" s="52"/>
    </row>
    <row r="100" spans="1:8" ht="39" customHeight="1" thickBot="1">
      <c r="B100" s="215"/>
      <c r="C100" s="232"/>
      <c r="D100" s="236"/>
      <c r="E100" s="161"/>
      <c r="F100" s="46"/>
      <c r="G100" s="34">
        <f>SUM(E98:E100)</f>
        <v>0</v>
      </c>
      <c r="H100" s="52"/>
    </row>
    <row r="101" spans="1:8" ht="118.35" customHeight="1" thickTop="1">
      <c r="B101" s="214" t="s">
        <v>132</v>
      </c>
      <c r="C101" s="233" t="s">
        <v>48</v>
      </c>
      <c r="D101" s="212" t="s">
        <v>131</v>
      </c>
      <c r="E101" s="159"/>
      <c r="F101" s="46"/>
      <c r="G101" s="34"/>
      <c r="H101" s="52"/>
    </row>
    <row r="102" spans="1:8" ht="19.7" customHeight="1">
      <c r="B102" s="209"/>
      <c r="C102" s="234"/>
      <c r="D102" s="213"/>
      <c r="E102" s="160"/>
      <c r="F102" s="46"/>
      <c r="G102" s="34"/>
      <c r="H102" s="52"/>
    </row>
    <row r="103" spans="1:8" ht="27.6" customHeight="1" thickBot="1">
      <c r="B103" s="215"/>
      <c r="C103" s="235"/>
      <c r="D103" s="236"/>
      <c r="E103" s="161"/>
      <c r="F103" s="46"/>
      <c r="G103" s="34">
        <f>SUM(E101:E103)</f>
        <v>0</v>
      </c>
      <c r="H103" s="52"/>
    </row>
    <row r="104" spans="1:8" ht="36.950000000000003" customHeight="1" thickTop="1">
      <c r="B104" s="209" t="s">
        <v>88</v>
      </c>
      <c r="C104" s="210" t="s">
        <v>87</v>
      </c>
      <c r="D104" s="212" t="s">
        <v>133</v>
      </c>
      <c r="E104" s="159"/>
      <c r="F104" s="45"/>
      <c r="G104" s="34"/>
      <c r="H104" s="52"/>
    </row>
    <row r="105" spans="1:8" ht="27" customHeight="1">
      <c r="B105" s="209"/>
      <c r="C105" s="211"/>
      <c r="D105" s="213"/>
      <c r="E105" s="160"/>
      <c r="F105" s="45"/>
      <c r="G105" s="34"/>
      <c r="H105" s="52"/>
    </row>
    <row r="106" spans="1:8" ht="27" customHeight="1">
      <c r="B106" s="209"/>
      <c r="C106" s="211"/>
      <c r="D106" s="213"/>
      <c r="E106" s="160"/>
      <c r="F106" s="45"/>
      <c r="G106" s="34"/>
      <c r="H106" s="52"/>
    </row>
    <row r="107" spans="1:8" ht="27" customHeight="1">
      <c r="B107" s="209"/>
      <c r="C107" s="211"/>
      <c r="D107" s="213"/>
      <c r="E107" s="160"/>
      <c r="F107" s="45"/>
      <c r="G107" s="34"/>
      <c r="H107" s="52"/>
    </row>
    <row r="108" spans="1:8" ht="27" customHeight="1">
      <c r="B108" s="209"/>
      <c r="C108" s="211"/>
      <c r="D108" s="213"/>
      <c r="E108" s="160"/>
      <c r="F108" s="45"/>
      <c r="G108" s="34"/>
      <c r="H108" s="52"/>
    </row>
    <row r="109" spans="1:8" ht="282.75" customHeight="1">
      <c r="B109" s="209"/>
      <c r="C109" s="211"/>
      <c r="D109" s="213"/>
      <c r="E109" s="160"/>
      <c r="F109" s="45"/>
      <c r="G109" s="34">
        <f>SUM(E104:E109)</f>
        <v>0</v>
      </c>
      <c r="H109" s="52"/>
    </row>
    <row r="110" spans="1:8" ht="27.6" customHeight="1">
      <c r="A110" s="20"/>
      <c r="B110" s="4"/>
      <c r="C110" s="18"/>
      <c r="D110" s="19"/>
      <c r="E110" s="16"/>
      <c r="F110" s="46"/>
      <c r="G110" s="34"/>
      <c r="H110" s="52"/>
    </row>
    <row r="111" spans="1:8" ht="97.35" customHeight="1" thickBot="1">
      <c r="B111" s="227" t="s">
        <v>161</v>
      </c>
      <c r="C111" s="228"/>
      <c r="D111" s="228"/>
      <c r="E111" s="228"/>
      <c r="F111" s="47"/>
      <c r="G111" s="29">
        <f>SUM(G112,G121)/2</f>
        <v>0</v>
      </c>
      <c r="H111" s="50" t="s">
        <v>67</v>
      </c>
    </row>
    <row r="112" spans="1:8" ht="57" customHeight="1" thickBot="1">
      <c r="B112" s="229" t="s">
        <v>162</v>
      </c>
      <c r="C112" s="230"/>
      <c r="D112" s="230"/>
      <c r="E112" s="230"/>
      <c r="F112" s="43"/>
      <c r="G112" s="34">
        <f>IFERROR(SUM(E114:E120)/(COUNTIF(E114:E120,"&gt;0")), 0)</f>
        <v>0</v>
      </c>
      <c r="H112" s="52" t="s">
        <v>68</v>
      </c>
    </row>
    <row r="113" spans="1:8" ht="30.6" customHeight="1" thickBot="1">
      <c r="B113" s="117" t="s">
        <v>84</v>
      </c>
      <c r="C113" s="118" t="s">
        <v>31</v>
      </c>
      <c r="D113" s="119" t="s">
        <v>83</v>
      </c>
      <c r="E113" s="91" t="s">
        <v>86</v>
      </c>
      <c r="F113" s="41"/>
      <c r="G113" s="34"/>
      <c r="H113" s="52"/>
    </row>
    <row r="114" spans="1:8" ht="68.099999999999994" customHeight="1" thickTop="1">
      <c r="B114" s="222" t="s">
        <v>134</v>
      </c>
      <c r="C114" s="216" t="s">
        <v>49</v>
      </c>
      <c r="D114" s="218" t="s">
        <v>135</v>
      </c>
      <c r="E114" s="196"/>
      <c r="F114" s="45"/>
      <c r="G114" s="34"/>
      <c r="H114" s="52"/>
    </row>
    <row r="115" spans="1:8" ht="63.95" customHeight="1">
      <c r="B115" s="231"/>
      <c r="C115" s="238"/>
      <c r="D115" s="237"/>
      <c r="E115" s="197"/>
      <c r="F115" s="45"/>
      <c r="G115" s="34"/>
      <c r="H115" s="52"/>
    </row>
    <row r="116" spans="1:8" ht="57.95" customHeight="1" thickBot="1">
      <c r="B116" s="223"/>
      <c r="C116" s="217"/>
      <c r="D116" s="219"/>
      <c r="E116" s="198"/>
      <c r="F116" s="45"/>
      <c r="G116" s="34">
        <f>SUM(E114:E116)</f>
        <v>0</v>
      </c>
    </row>
    <row r="117" spans="1:8" ht="36.950000000000003" customHeight="1" thickTop="1">
      <c r="B117" s="226" t="s">
        <v>137</v>
      </c>
      <c r="C117" s="216" t="s">
        <v>50</v>
      </c>
      <c r="D117" s="218" t="s">
        <v>136</v>
      </c>
      <c r="E117" s="196"/>
      <c r="F117" s="45"/>
      <c r="G117" s="34"/>
      <c r="H117" s="52"/>
    </row>
    <row r="118" spans="1:8" ht="36.950000000000003" customHeight="1" thickBot="1">
      <c r="B118" s="226"/>
      <c r="C118" s="217"/>
      <c r="D118" s="219"/>
      <c r="E118" s="198"/>
      <c r="F118" s="45"/>
      <c r="G118" s="34">
        <f>SUM(E117:E118)</f>
        <v>0</v>
      </c>
      <c r="H118" s="52"/>
    </row>
    <row r="119" spans="1:8" ht="36.950000000000003" customHeight="1" thickTop="1">
      <c r="B119" s="224" t="s">
        <v>138</v>
      </c>
      <c r="C119" s="239" t="s">
        <v>51</v>
      </c>
      <c r="D119" s="218" t="s">
        <v>139</v>
      </c>
      <c r="E119" s="196"/>
      <c r="F119" s="45"/>
      <c r="G119" s="34"/>
      <c r="H119" s="52"/>
    </row>
    <row r="120" spans="1:8" ht="36.950000000000003" customHeight="1" thickBot="1">
      <c r="B120" s="225"/>
      <c r="C120" s="240"/>
      <c r="D120" s="219"/>
      <c r="E120" s="198"/>
      <c r="F120" s="45"/>
      <c r="G120" s="34">
        <f>SUM(E119:E120)</f>
        <v>0</v>
      </c>
      <c r="H120" s="52"/>
    </row>
    <row r="121" spans="1:8" ht="67.349999999999994" customHeight="1" thickTop="1" thickBot="1">
      <c r="B121" s="241" t="s">
        <v>163</v>
      </c>
      <c r="C121" s="242"/>
      <c r="D121" s="242"/>
      <c r="E121" s="242"/>
      <c r="F121" s="43"/>
      <c r="G121" s="34">
        <f>IFERROR(SUM(E123:E126)/(COUNTIF(E123:E126,"&gt;0")), 0)</f>
        <v>0</v>
      </c>
      <c r="H121" s="52" t="s">
        <v>69</v>
      </c>
    </row>
    <row r="122" spans="1:8" ht="36.950000000000003" customHeight="1" thickBot="1">
      <c r="B122" s="120" t="s">
        <v>84</v>
      </c>
      <c r="C122" s="121" t="s">
        <v>31</v>
      </c>
      <c r="D122" s="122" t="s">
        <v>83</v>
      </c>
      <c r="E122" s="91" t="s">
        <v>86</v>
      </c>
      <c r="F122" s="41"/>
      <c r="G122" s="34"/>
      <c r="H122" s="52"/>
    </row>
    <row r="123" spans="1:8" ht="38.450000000000003" customHeight="1" thickTop="1">
      <c r="B123" s="222" t="s">
        <v>140</v>
      </c>
      <c r="C123" s="216" t="s">
        <v>52</v>
      </c>
      <c r="D123" s="220" t="s">
        <v>141</v>
      </c>
      <c r="E123" s="196"/>
      <c r="F123" s="45"/>
      <c r="G123" s="34"/>
      <c r="H123" s="52"/>
    </row>
    <row r="124" spans="1:8" ht="29.45" customHeight="1" thickBot="1">
      <c r="B124" s="223"/>
      <c r="C124" s="217"/>
      <c r="D124" s="221"/>
      <c r="E124" s="198"/>
      <c r="F124" s="45"/>
      <c r="G124" s="34">
        <f>SUM(E123:E124)</f>
        <v>0</v>
      </c>
      <c r="H124" s="52"/>
    </row>
    <row r="125" spans="1:8" ht="54" customHeight="1" thickTop="1">
      <c r="B125" s="224" t="s">
        <v>142</v>
      </c>
      <c r="C125" s="216" t="s">
        <v>53</v>
      </c>
      <c r="D125" s="218" t="s">
        <v>143</v>
      </c>
      <c r="E125" s="196"/>
      <c r="F125" s="45"/>
      <c r="G125" s="34"/>
      <c r="H125" s="52"/>
    </row>
    <row r="126" spans="1:8" ht="50.25" customHeight="1" thickBot="1">
      <c r="B126" s="225"/>
      <c r="C126" s="217"/>
      <c r="D126" s="219"/>
      <c r="E126" s="198"/>
      <c r="F126" s="45"/>
      <c r="G126" s="34">
        <f>SUM(E125:E126)</f>
        <v>0</v>
      </c>
      <c r="H126" s="52"/>
    </row>
    <row r="127" spans="1:8" ht="18.75" thickTop="1" thickBot="1">
      <c r="A127" s="20"/>
      <c r="B127" s="21"/>
      <c r="C127" s="3"/>
      <c r="D127" s="9"/>
      <c r="E127" s="14"/>
      <c r="F127" s="45"/>
      <c r="G127" s="34"/>
      <c r="H127" s="52"/>
    </row>
    <row r="128" spans="1:8" ht="110.45" customHeight="1" thickBot="1">
      <c r="B128" s="253" t="s">
        <v>144</v>
      </c>
      <c r="C128" s="254"/>
      <c r="D128" s="254"/>
      <c r="E128" s="254"/>
      <c r="F128" s="44"/>
      <c r="G128" s="29">
        <f>SUM(G129,G136,G142)/3</f>
        <v>0</v>
      </c>
      <c r="H128" s="50" t="s">
        <v>71</v>
      </c>
    </row>
    <row r="129" spans="2:8" ht="34.700000000000003" customHeight="1" thickBot="1">
      <c r="B129" s="255" t="s">
        <v>160</v>
      </c>
      <c r="C129" s="256"/>
      <c r="D129" s="256"/>
      <c r="E129" s="256"/>
      <c r="F129" s="43"/>
      <c r="G129" s="34">
        <f>IFERROR(SUM(E131:E135)/(COUNTIF(E131:E135,"&gt;0")), 0)</f>
        <v>0</v>
      </c>
      <c r="H129" s="52" t="s">
        <v>22</v>
      </c>
    </row>
    <row r="130" spans="2:8" ht="28.9" thickBot="1">
      <c r="B130" s="87" t="s">
        <v>84</v>
      </c>
      <c r="C130" s="88" t="s">
        <v>31</v>
      </c>
      <c r="D130" s="89" t="s">
        <v>83</v>
      </c>
      <c r="E130" s="92" t="s">
        <v>86</v>
      </c>
      <c r="F130" s="41"/>
      <c r="G130" s="34"/>
    </row>
    <row r="131" spans="2:8" ht="32.450000000000003" customHeight="1" thickTop="1">
      <c r="B131" s="250" t="s">
        <v>145</v>
      </c>
      <c r="C131" s="259" t="s">
        <v>54</v>
      </c>
      <c r="D131" s="243" t="s">
        <v>146</v>
      </c>
      <c r="E131" s="196"/>
      <c r="F131" s="45"/>
      <c r="G131" s="34"/>
      <c r="H131" s="52"/>
    </row>
    <row r="132" spans="2:8">
      <c r="B132" s="251"/>
      <c r="C132" s="260"/>
      <c r="D132" s="244"/>
      <c r="E132" s="197"/>
      <c r="F132" s="45"/>
      <c r="G132" s="34"/>
      <c r="H132" s="52"/>
    </row>
    <row r="133" spans="2:8" ht="34.700000000000003" customHeight="1" thickBot="1">
      <c r="B133" s="252"/>
      <c r="C133" s="261"/>
      <c r="D133" s="245"/>
      <c r="E133" s="198"/>
      <c r="F133" s="45"/>
      <c r="G133" s="34">
        <f>SUM(E131:E133)</f>
        <v>0</v>
      </c>
      <c r="H133" s="52"/>
    </row>
    <row r="134" spans="2:8" ht="38.450000000000003" customHeight="1" thickTop="1">
      <c r="B134" s="202" t="s">
        <v>147</v>
      </c>
      <c r="C134" s="259" t="s">
        <v>55</v>
      </c>
      <c r="D134" s="246" t="s">
        <v>148</v>
      </c>
      <c r="E134" s="196"/>
      <c r="F134" s="45"/>
      <c r="G134" s="34"/>
      <c r="H134" s="52"/>
    </row>
    <row r="135" spans="2:8" ht="54.6" customHeight="1" thickBot="1">
      <c r="B135" s="204"/>
      <c r="C135" s="261"/>
      <c r="D135" s="247"/>
      <c r="E135" s="198"/>
      <c r="F135" s="45"/>
      <c r="G135" s="34">
        <f>SUM(E134:E135)</f>
        <v>0</v>
      </c>
      <c r="H135" s="52"/>
    </row>
    <row r="136" spans="2:8" ht="24.6" customHeight="1" thickTop="1" thickBot="1">
      <c r="B136" s="248"/>
      <c r="C136" s="249"/>
      <c r="D136" s="249"/>
      <c r="E136" s="249"/>
      <c r="F136" s="43"/>
      <c r="G136" s="34">
        <f>IFERROR(SUM(E138:E141)/(COUNTIF(E138:E141,"&gt;0")), 0)</f>
        <v>0</v>
      </c>
      <c r="H136" s="52" t="s">
        <v>25</v>
      </c>
    </row>
    <row r="137" spans="2:8" ht="28.9" thickBot="1">
      <c r="B137" s="93" t="s">
        <v>84</v>
      </c>
      <c r="C137" s="94" t="s">
        <v>31</v>
      </c>
      <c r="D137" s="95" t="s">
        <v>83</v>
      </c>
      <c r="E137" s="92" t="s">
        <v>86</v>
      </c>
      <c r="F137" s="41"/>
      <c r="G137" s="34"/>
      <c r="H137" s="52"/>
    </row>
    <row r="138" spans="2:8" ht="39.6" customHeight="1" thickTop="1">
      <c r="B138" s="257" t="s">
        <v>149</v>
      </c>
      <c r="C138" s="259" t="s">
        <v>56</v>
      </c>
      <c r="D138" s="246" t="s">
        <v>151</v>
      </c>
      <c r="E138" s="196"/>
      <c r="F138" s="45"/>
      <c r="G138" s="34"/>
      <c r="H138" s="52"/>
    </row>
    <row r="139" spans="2:8" ht="52.35" customHeight="1" thickBot="1">
      <c r="B139" s="258"/>
      <c r="C139" s="261"/>
      <c r="D139" s="247" t="s">
        <v>82</v>
      </c>
      <c r="E139" s="198"/>
      <c r="F139" s="45"/>
      <c r="G139" s="34">
        <f>SUM(E138:E139)</f>
        <v>0</v>
      </c>
      <c r="H139" s="52"/>
    </row>
    <row r="140" spans="2:8" ht="26.45" customHeight="1" thickTop="1">
      <c r="B140" s="266" t="s">
        <v>150</v>
      </c>
      <c r="C140" s="262" t="s">
        <v>57</v>
      </c>
      <c r="D140" s="264" t="s">
        <v>152</v>
      </c>
      <c r="E140" s="196"/>
      <c r="F140" s="45"/>
      <c r="G140" s="34"/>
      <c r="H140" s="52"/>
    </row>
    <row r="141" spans="2:8" ht="39.6" customHeight="1" thickBot="1">
      <c r="B141" s="267"/>
      <c r="C141" s="263"/>
      <c r="D141" s="265"/>
      <c r="E141" s="198"/>
      <c r="F141" s="45"/>
      <c r="G141" s="34">
        <f>SUM(E140:E141)</f>
        <v>0</v>
      </c>
      <c r="H141" s="52"/>
    </row>
    <row r="142" spans="2:8" ht="36.75" thickTop="1" thickBot="1">
      <c r="B142" s="248" t="s">
        <v>28</v>
      </c>
      <c r="C142" s="249"/>
      <c r="D142" s="249"/>
      <c r="E142" s="249"/>
      <c r="F142" s="43"/>
      <c r="G142" s="34">
        <f>IFERROR(SUM(E144:E150)/(COUNTIF(E144:E150,"&gt;0")), 0)</f>
        <v>0</v>
      </c>
      <c r="H142" s="52" t="str">
        <f>B142</f>
        <v>4c. Motivation and Orientation </v>
      </c>
    </row>
    <row r="143" spans="2:8" ht="28.9" thickBot="1">
      <c r="B143" s="123" t="s">
        <v>84</v>
      </c>
      <c r="C143" s="124" t="s">
        <v>31</v>
      </c>
      <c r="D143" s="125" t="s">
        <v>83</v>
      </c>
      <c r="E143" s="92" t="s">
        <v>86</v>
      </c>
      <c r="F143" s="41"/>
      <c r="G143" s="34"/>
      <c r="H143" s="52"/>
    </row>
    <row r="144" spans="2:8" ht="36.6" customHeight="1" thickTop="1">
      <c r="B144" s="250" t="s">
        <v>153</v>
      </c>
      <c r="C144" s="271" t="s">
        <v>58</v>
      </c>
      <c r="D144" s="268" t="s">
        <v>154</v>
      </c>
      <c r="E144" s="196"/>
      <c r="F144" s="45"/>
      <c r="G144" s="34"/>
      <c r="H144" s="52"/>
    </row>
    <row r="145" spans="2:191" ht="24" customHeight="1">
      <c r="B145" s="251"/>
      <c r="C145" s="272"/>
      <c r="D145" s="269"/>
      <c r="E145" s="197"/>
      <c r="F145" s="45"/>
      <c r="G145" s="34"/>
      <c r="H145" s="52"/>
    </row>
    <row r="146" spans="2:191" ht="34.700000000000003" customHeight="1">
      <c r="B146" s="251"/>
      <c r="C146" s="272"/>
      <c r="D146" s="269"/>
      <c r="E146" s="197"/>
      <c r="F146" s="45"/>
      <c r="G146" s="34"/>
      <c r="H146" s="52"/>
      <c r="V146" s="2"/>
    </row>
    <row r="147" spans="2:191" ht="36.6" customHeight="1" thickBot="1">
      <c r="B147" s="252"/>
      <c r="C147" s="273"/>
      <c r="D147" s="270"/>
      <c r="E147" s="198"/>
      <c r="F147" s="45"/>
      <c r="G147" s="34">
        <f>SUM(E144:F147)</f>
        <v>0</v>
      </c>
      <c r="H147" s="52"/>
      <c r="V147" s="2"/>
    </row>
    <row r="148" spans="2:191" ht="44.45" customHeight="1" thickTop="1">
      <c r="B148" s="202" t="s">
        <v>155</v>
      </c>
      <c r="C148" s="193" t="s">
        <v>59</v>
      </c>
      <c r="D148" s="199" t="s">
        <v>164</v>
      </c>
      <c r="E148" s="196"/>
      <c r="F148" s="45"/>
      <c r="G148" s="34"/>
      <c r="H148" s="52"/>
    </row>
    <row r="149" spans="2:191" ht="36.6" customHeight="1">
      <c r="B149" s="203"/>
      <c r="C149" s="194"/>
      <c r="D149" s="200"/>
      <c r="E149" s="197"/>
      <c r="F149" s="45"/>
      <c r="G149" s="34"/>
      <c r="H149" s="52"/>
    </row>
    <row r="150" spans="2:191" ht="34.700000000000003" customHeight="1" thickBot="1">
      <c r="B150" s="204"/>
      <c r="C150" s="195"/>
      <c r="D150" s="201"/>
      <c r="E150" s="198"/>
      <c r="F150" s="45"/>
      <c r="G150" s="34">
        <f>SUM(E148:E150)</f>
        <v>0</v>
      </c>
      <c r="H150" s="52"/>
    </row>
    <row r="151" spans="2:191" s="3" customFormat="1" ht="18.399999999999999" thickTop="1">
      <c r="B151" s="8"/>
      <c r="E151" s="12"/>
      <c r="F151" s="38"/>
      <c r="G151" s="34"/>
      <c r="H151" s="52"/>
      <c r="I151" s="2"/>
      <c r="J151" s="2"/>
      <c r="K151" s="2"/>
      <c r="L151" s="2"/>
      <c r="M151" s="2"/>
      <c r="N151" s="2"/>
      <c r="O151" s="2"/>
      <c r="P151" s="2"/>
      <c r="Q151" s="2"/>
      <c r="R151" s="2"/>
      <c r="S151" s="2"/>
      <c r="T151" s="2"/>
      <c r="U151" s="2"/>
      <c r="V151"/>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c r="FE151" s="2"/>
      <c r="FF151" s="2"/>
      <c r="FG151" s="2"/>
      <c r="FH151" s="2"/>
      <c r="FI151" s="2"/>
      <c r="FJ151" s="2"/>
      <c r="FK151" s="2"/>
      <c r="FL151" s="2"/>
      <c r="FM151" s="2"/>
      <c r="FN151" s="2"/>
      <c r="FO151" s="2"/>
      <c r="FP151" s="2"/>
      <c r="FQ151" s="2"/>
      <c r="FR151" s="2"/>
      <c r="FS151" s="2"/>
      <c r="FT151" s="2"/>
      <c r="FU151" s="2"/>
      <c r="FV151" s="2"/>
      <c r="FW151" s="2"/>
      <c r="FX151" s="2"/>
      <c r="FY151" s="2"/>
      <c r="FZ151" s="2"/>
      <c r="GA151" s="2"/>
      <c r="GB151" s="2"/>
      <c r="GC151" s="2"/>
      <c r="GD151" s="2"/>
      <c r="GE151" s="2"/>
      <c r="GF151" s="2"/>
      <c r="GG151" s="2"/>
      <c r="GH151" s="2"/>
      <c r="GI151" s="2"/>
    </row>
    <row r="152" spans="2:191" s="3" customFormat="1">
      <c r="B152" s="8"/>
      <c r="E152" s="12"/>
      <c r="F152" s="38"/>
      <c r="G152" s="34"/>
      <c r="H152" s="52"/>
      <c r="I152" s="2"/>
      <c r="J152" s="2"/>
      <c r="K152" s="2"/>
      <c r="L152" s="2"/>
      <c r="M152" s="2"/>
      <c r="N152" s="2"/>
      <c r="O152" s="2"/>
      <c r="P152" s="2"/>
      <c r="Q152" s="2"/>
      <c r="R152" s="2"/>
      <c r="S152" s="2"/>
      <c r="T152" s="2"/>
      <c r="U152" s="2"/>
      <c r="V15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c r="FE152" s="2"/>
      <c r="FF152" s="2"/>
      <c r="FG152" s="2"/>
      <c r="FH152" s="2"/>
      <c r="FI152" s="2"/>
      <c r="FJ152" s="2"/>
      <c r="FK152" s="2"/>
      <c r="FL152" s="2"/>
      <c r="FM152" s="2"/>
      <c r="FN152" s="2"/>
      <c r="FO152" s="2"/>
      <c r="FP152" s="2"/>
      <c r="FQ152" s="2"/>
      <c r="FR152" s="2"/>
      <c r="FS152" s="2"/>
      <c r="FT152" s="2"/>
      <c r="FU152" s="2"/>
      <c r="FV152" s="2"/>
      <c r="FW152" s="2"/>
      <c r="FX152" s="2"/>
      <c r="FY152" s="2"/>
      <c r="FZ152" s="2"/>
      <c r="GA152" s="2"/>
      <c r="GB152" s="2"/>
      <c r="GC152" s="2"/>
      <c r="GD152" s="2"/>
      <c r="GE152" s="2"/>
      <c r="GF152" s="2"/>
      <c r="GG152" s="2"/>
      <c r="GH152" s="2"/>
      <c r="GI152" s="2"/>
    </row>
    <row r="153" spans="2:191">
      <c r="B153" s="1"/>
      <c r="E153"/>
      <c r="F153" s="48"/>
      <c r="G153" s="36"/>
      <c r="H153" s="56"/>
    </row>
    <row r="154" spans="2:191">
      <c r="B154" s="1"/>
      <c r="E154"/>
      <c r="F154" s="48"/>
      <c r="G154" s="36"/>
      <c r="H154" s="56"/>
    </row>
    <row r="155" spans="2:191">
      <c r="B155" s="1"/>
      <c r="E155"/>
      <c r="F155" s="48"/>
      <c r="G155" s="36"/>
      <c r="H155" s="56"/>
    </row>
    <row r="156" spans="2:191">
      <c r="D156" s="81"/>
      <c r="E156" s="81"/>
      <c r="F156" s="82"/>
      <c r="G156" s="83"/>
      <c r="H156" s="83"/>
      <c r="I156" s="81"/>
    </row>
    <row r="157" spans="2:191">
      <c r="D157" s="81"/>
      <c r="E157" s="84" t="str">
        <f>H10</f>
        <v>1. Validation- and Field-Specific Knowledge</v>
      </c>
      <c r="F157" s="85">
        <f>G10</f>
        <v>0</v>
      </c>
      <c r="G157" s="83"/>
      <c r="H157" s="83"/>
      <c r="I157" s="81"/>
    </row>
    <row r="158" spans="2:191">
      <c r="B158" t="s">
        <v>156</v>
      </c>
      <c r="D158" s="81"/>
      <c r="E158" s="84" t="str">
        <f>H44</f>
        <v>2. Practical Skills and Knowledge</v>
      </c>
      <c r="F158" s="85">
        <f>G44</f>
        <v>0</v>
      </c>
      <c r="G158" s="83"/>
      <c r="H158" s="83"/>
      <c r="I158" s="81"/>
    </row>
    <row r="159" spans="2:191">
      <c r="B159" t="s">
        <v>166</v>
      </c>
      <c r="D159" s="81"/>
      <c r="E159" s="84" t="str">
        <f>H111</f>
        <v>3. Professional Values and Attitude</v>
      </c>
      <c r="F159" s="85">
        <f>G111</f>
        <v>0</v>
      </c>
      <c r="G159" s="83"/>
      <c r="H159" s="83"/>
      <c r="I159" s="81"/>
    </row>
    <row r="160" spans="2:191">
      <c r="B160" t="s">
        <v>167</v>
      </c>
      <c r="D160" s="81"/>
      <c r="E160" s="84" t="str">
        <f>H128</f>
        <v>4. Professional Self-Management</v>
      </c>
      <c r="F160" s="85">
        <f>G128</f>
        <v>0</v>
      </c>
      <c r="G160" s="83"/>
      <c r="H160" s="83"/>
      <c r="I160" s="81"/>
    </row>
    <row r="161" spans="2:9">
      <c r="B161" t="s">
        <v>168</v>
      </c>
      <c r="E161" s="58"/>
      <c r="F161" s="85"/>
      <c r="G161" s="83"/>
      <c r="H161" s="83"/>
      <c r="I161" s="81"/>
    </row>
    <row r="162" spans="2:9">
      <c r="E162" s="58"/>
      <c r="F162" s="85"/>
      <c r="G162" s="83"/>
      <c r="H162" s="83"/>
      <c r="I162" s="81"/>
    </row>
    <row r="163" spans="2:9" ht="21">
      <c r="B163" s="126" t="s">
        <v>157</v>
      </c>
      <c r="D163" s="81"/>
      <c r="E163" s="84" t="str">
        <f>H11</f>
        <v>1a. Theoretical Knowledge</v>
      </c>
      <c r="F163" s="96">
        <f>G11</f>
        <v>0</v>
      </c>
      <c r="G163" s="97"/>
      <c r="H163" s="83"/>
      <c r="I163" s="81"/>
    </row>
    <row r="164" spans="2:9" ht="21">
      <c r="B164" s="126" t="s">
        <v>158</v>
      </c>
      <c r="D164" s="81"/>
      <c r="E164" s="84" t="str">
        <f>H22</f>
        <v>1b. Field-specific Knowledge</v>
      </c>
      <c r="F164" s="96">
        <f>G22</f>
        <v>0</v>
      </c>
      <c r="G164" s="97"/>
      <c r="H164" s="83"/>
      <c r="I164" s="81"/>
    </row>
    <row r="165" spans="2:9">
      <c r="B165" s="129" t="s">
        <v>165</v>
      </c>
      <c r="D165" s="81"/>
      <c r="E165" s="128" t="str">
        <f>H45</f>
        <v>2a. Guidance and Counselling in VPL</v>
      </c>
      <c r="F165" s="98">
        <f>G45</f>
        <v>0</v>
      </c>
      <c r="G165" s="99"/>
      <c r="H165" s="83"/>
      <c r="I165" s="81"/>
    </row>
    <row r="166" spans="2:9" ht="21">
      <c r="B166" s="2"/>
      <c r="C166" s="2"/>
      <c r="D166" s="127"/>
      <c r="E166" s="72" t="str">
        <f>H75</f>
        <v>2c. (Diagnosis and) Competence Assessment</v>
      </c>
      <c r="F166" s="96">
        <f>G75</f>
        <v>0</v>
      </c>
      <c r="G166" s="97"/>
      <c r="H166" s="83"/>
      <c r="I166" s="81"/>
    </row>
    <row r="167" spans="2:9" ht="21">
      <c r="B167" s="2"/>
      <c r="C167" s="2"/>
      <c r="D167" s="127"/>
      <c r="E167" s="72" t="str">
        <f>H96</f>
        <v>2d. Quality Management</v>
      </c>
      <c r="F167" s="96">
        <f>G96</f>
        <v>0</v>
      </c>
      <c r="G167" s="97"/>
      <c r="H167" s="83"/>
      <c r="I167" s="81"/>
    </row>
    <row r="168" spans="2:9">
      <c r="B168" s="2"/>
      <c r="C168" s="2"/>
      <c r="D168" s="127"/>
      <c r="E168" s="128" t="str">
        <f>H112</f>
        <v>3a. Professional Ethics</v>
      </c>
      <c r="F168" s="98">
        <f>G112</f>
        <v>0</v>
      </c>
      <c r="G168" s="99"/>
      <c r="H168" s="83"/>
      <c r="I168" s="81"/>
    </row>
    <row r="169" spans="2:9" ht="21">
      <c r="B169" s="136"/>
      <c r="C169" s="136"/>
      <c r="D169" s="136"/>
      <c r="E169" s="130" t="str">
        <f>H121</f>
        <v>3b. Professional Beliefs</v>
      </c>
      <c r="F169" s="96">
        <f>G121</f>
        <v>0</v>
      </c>
      <c r="G169" s="97"/>
      <c r="H169" s="83"/>
      <c r="I169" s="81"/>
    </row>
    <row r="170" spans="2:9">
      <c r="E170" s="130" t="str">
        <f>H129</f>
        <v>4a. Self-Regulation</v>
      </c>
      <c r="F170" s="98">
        <f>G129</f>
        <v>0</v>
      </c>
      <c r="G170" s="100"/>
      <c r="H170" s="83"/>
      <c r="I170" s="81"/>
    </row>
    <row r="171" spans="2:9" ht="21">
      <c r="D171" s="81"/>
      <c r="E171" s="131" t="str">
        <f>H136</f>
        <v>4b. Professional Development</v>
      </c>
      <c r="F171" s="96">
        <f>G136</f>
        <v>0</v>
      </c>
      <c r="G171" s="101"/>
      <c r="H171" s="83"/>
      <c r="I171" s="81"/>
    </row>
    <row r="172" spans="2:9" ht="21">
      <c r="D172" s="81"/>
      <c r="E172" s="131" t="str">
        <f>H142</f>
        <v>4c. Motivation and Orientation </v>
      </c>
      <c r="F172" s="98">
        <f>G142</f>
        <v>0</v>
      </c>
      <c r="G172" s="101"/>
      <c r="H172" s="83"/>
      <c r="I172" s="81"/>
    </row>
    <row r="173" spans="2:9">
      <c r="D173" s="81"/>
      <c r="E173" s="131"/>
      <c r="F173" s="98"/>
      <c r="G173" s="99"/>
      <c r="H173" s="83"/>
      <c r="I173" s="81"/>
    </row>
    <row r="174" spans="2:9">
      <c r="D174" s="81"/>
      <c r="E174" s="131"/>
      <c r="F174" s="98"/>
      <c r="G174" s="99"/>
      <c r="H174" s="83"/>
      <c r="I174" s="81"/>
    </row>
    <row r="175" spans="2:9">
      <c r="D175" s="81"/>
      <c r="E175" s="131"/>
      <c r="F175" s="98"/>
      <c r="G175" s="99"/>
      <c r="H175" s="83"/>
      <c r="I175" s="81"/>
    </row>
    <row r="176" spans="2:9">
      <c r="D176" s="81"/>
      <c r="E176" s="132"/>
      <c r="F176" s="48"/>
      <c r="G176" s="99"/>
      <c r="H176" s="83"/>
      <c r="I176" s="81"/>
    </row>
    <row r="177" spans="4:8">
      <c r="D177" s="81"/>
      <c r="E177" s="133"/>
      <c r="F177" s="82"/>
      <c r="G177" s="83"/>
      <c r="H177" s="83"/>
    </row>
    <row r="178" spans="4:8">
      <c r="D178" s="81"/>
      <c r="E178" s="133"/>
      <c r="F178" s="82"/>
      <c r="G178" s="83"/>
      <c r="H178" s="83"/>
    </row>
    <row r="179" spans="4:8">
      <c r="D179" s="81"/>
      <c r="E179" s="133"/>
      <c r="F179" s="82"/>
      <c r="G179" s="83"/>
      <c r="H179" s="83"/>
    </row>
    <row r="180" spans="4:8">
      <c r="D180" s="81"/>
      <c r="E180" s="133"/>
      <c r="F180" s="82"/>
      <c r="G180" s="83"/>
      <c r="H180" s="83"/>
    </row>
    <row r="181" spans="4:8">
      <c r="E181" s="132"/>
      <c r="F181" s="48"/>
      <c r="G181" s="36"/>
      <c r="H181" s="56"/>
    </row>
    <row r="182" spans="4:8">
      <c r="E182" s="132"/>
      <c r="F182" s="48"/>
      <c r="G182" s="36"/>
      <c r="H182" s="56"/>
    </row>
    <row r="183" spans="4:8">
      <c r="E183" s="132"/>
      <c r="F183" s="48"/>
      <c r="G183" s="36"/>
      <c r="H183" s="56"/>
    </row>
    <row r="184" spans="4:8">
      <c r="E184" s="132"/>
      <c r="F184" s="48"/>
      <c r="G184" s="36"/>
      <c r="H184" s="56"/>
    </row>
    <row r="185" spans="4:8">
      <c r="E185" s="132"/>
      <c r="F185" s="48"/>
      <c r="G185" s="36"/>
      <c r="H185" s="56"/>
    </row>
    <row r="186" spans="4:8">
      <c r="E186" s="132"/>
      <c r="F186" s="48"/>
      <c r="G186" s="36"/>
      <c r="H186" s="56"/>
    </row>
    <row r="187" spans="4:8">
      <c r="E187" s="132"/>
      <c r="F187" s="48"/>
      <c r="G187" s="36"/>
      <c r="H187" s="56"/>
    </row>
    <row r="188" spans="4:8">
      <c r="E188" s="132"/>
      <c r="F188" s="48"/>
      <c r="G188" s="36"/>
      <c r="H188" s="56"/>
    </row>
    <row r="189" spans="4:8">
      <c r="E189" s="132"/>
      <c r="F189" s="48"/>
      <c r="G189" s="36"/>
      <c r="H189" s="56"/>
    </row>
    <row r="190" spans="4:8">
      <c r="E190" s="132"/>
      <c r="F190" s="48"/>
      <c r="G190" s="36"/>
      <c r="H190" s="56"/>
    </row>
    <row r="191" spans="4:8">
      <c r="E191" s="132"/>
      <c r="F191" s="48"/>
      <c r="G191" s="36"/>
      <c r="H191" s="56"/>
    </row>
    <row r="192" spans="4:8">
      <c r="E192" s="132"/>
      <c r="F192" s="48"/>
      <c r="G192" s="36"/>
      <c r="H192" s="56"/>
    </row>
    <row r="193" spans="1:22">
      <c r="E193" s="132"/>
      <c r="F193" s="48"/>
      <c r="G193" s="36"/>
      <c r="H193" s="56"/>
    </row>
    <row r="194" spans="1:22">
      <c r="E194"/>
      <c r="F194" s="48"/>
      <c r="G194" s="36"/>
      <c r="H194" s="56"/>
    </row>
    <row r="195" spans="1:22">
      <c r="F195" s="48"/>
      <c r="G195" s="36"/>
      <c r="H195" s="56"/>
    </row>
    <row r="196" spans="1:22">
      <c r="F196" s="48"/>
      <c r="G196" s="36"/>
      <c r="H196" s="56"/>
    </row>
    <row r="197" spans="1:22">
      <c r="F197" s="48"/>
      <c r="G197" s="36"/>
      <c r="H197" s="56"/>
    </row>
    <row r="198" spans="1:22">
      <c r="F198" s="48"/>
      <c r="G198" s="36"/>
      <c r="H198" s="56"/>
    </row>
    <row r="199" spans="1:22">
      <c r="F199" s="48"/>
      <c r="G199" s="36"/>
      <c r="H199" s="56"/>
    </row>
    <row r="200" spans="1:22">
      <c r="F200" s="48"/>
      <c r="G200" s="36"/>
      <c r="H200" s="56"/>
      <c r="V200" s="27"/>
    </row>
    <row r="201" spans="1:22">
      <c r="F201" s="48"/>
      <c r="G201" s="36"/>
      <c r="H201" s="56"/>
    </row>
    <row r="202" spans="1:22">
      <c r="F202" s="48"/>
      <c r="G202" s="36"/>
      <c r="H202" s="56"/>
    </row>
    <row r="203" spans="1:22">
      <c r="F203" s="48"/>
      <c r="G203" s="36"/>
      <c r="H203" s="56"/>
      <c r="V203" s="25"/>
    </row>
    <row r="204" spans="1:22">
      <c r="F204" s="48"/>
      <c r="G204" s="36"/>
      <c r="H204" s="56"/>
    </row>
    <row r="205" spans="1:22" s="27" customFormat="1">
      <c r="A205" s="26"/>
      <c r="B205"/>
      <c r="C205"/>
      <c r="D205"/>
      <c r="E205" s="10"/>
      <c r="F205" s="48"/>
      <c r="G205" s="36"/>
      <c r="H205" s="56"/>
      <c r="V205"/>
    </row>
    <row r="206" spans="1:22">
      <c r="F206" s="48"/>
      <c r="G206" s="36"/>
      <c r="H206" s="56"/>
    </row>
    <row r="207" spans="1:22">
      <c r="F207" s="48"/>
      <c r="G207" s="36"/>
      <c r="H207" s="56"/>
    </row>
    <row r="208" spans="1:22" s="25" customFormat="1" ht="23.25">
      <c r="A208" s="24"/>
      <c r="B208"/>
      <c r="C208"/>
      <c r="D208" s="59" t="s">
        <v>76</v>
      </c>
      <c r="E208" s="60">
        <f>(E209*8+E212*19)/27</f>
        <v>0</v>
      </c>
      <c r="F208" s="61">
        <v>27</v>
      </c>
      <c r="G208" s="36"/>
      <c r="H208" s="56"/>
      <c r="V208"/>
    </row>
    <row r="209" spans="1:22" ht="18.399999999999999" thickBot="1">
      <c r="B209" s="27"/>
      <c r="C209" s="27"/>
      <c r="D209" s="62" t="s">
        <v>61</v>
      </c>
      <c r="E209" s="63">
        <f>SUM(E13:E20)/8</f>
        <v>0</v>
      </c>
      <c r="F209" s="64">
        <v>8</v>
      </c>
      <c r="G209" s="37"/>
      <c r="H209" s="57"/>
      <c r="V209" s="25"/>
    </row>
    <row r="210" spans="1:22">
      <c r="D210" s="65" t="s">
        <v>0</v>
      </c>
      <c r="E210" s="28">
        <f>SUM(E13:E16)/4</f>
        <v>0</v>
      </c>
      <c r="F210" s="61">
        <v>4</v>
      </c>
      <c r="G210" s="36"/>
      <c r="H210" s="56"/>
    </row>
    <row r="211" spans="1:22">
      <c r="D211" s="65" t="s">
        <v>1</v>
      </c>
      <c r="E211" s="28">
        <f>SUM(E17:E20)/4</f>
        <v>0</v>
      </c>
      <c r="F211" s="61">
        <v>4</v>
      </c>
      <c r="G211" s="36"/>
      <c r="H211" s="56"/>
    </row>
    <row r="212" spans="1:22" ht="18.399999999999999" thickBot="1">
      <c r="B212" s="25"/>
      <c r="C212" s="25"/>
      <c r="D212" s="62" t="s">
        <v>62</v>
      </c>
      <c r="E212" s="66">
        <f>SUM(E24:E42)/19</f>
        <v>0</v>
      </c>
      <c r="F212" s="67">
        <v>19</v>
      </c>
      <c r="G212" s="36"/>
      <c r="H212" s="56"/>
    </row>
    <row r="213" spans="1:22">
      <c r="D213" s="65" t="s">
        <v>2</v>
      </c>
      <c r="E213" s="28">
        <f>SUM(E24:E28)/5</f>
        <v>0</v>
      </c>
      <c r="F213" s="61">
        <v>5</v>
      </c>
      <c r="G213" s="36"/>
      <c r="H213" s="56"/>
      <c r="V213" s="25"/>
    </row>
    <row r="214" spans="1:22" s="25" customFormat="1">
      <c r="A214" s="24"/>
      <c r="B214"/>
      <c r="C214"/>
      <c r="D214" s="65" t="s">
        <v>3</v>
      </c>
      <c r="E214" s="28">
        <f>SUM(E29:E35)/7</f>
        <v>0</v>
      </c>
      <c r="F214" s="61">
        <v>7</v>
      </c>
      <c r="G214" s="36"/>
      <c r="H214" s="56"/>
      <c r="V214"/>
    </row>
    <row r="215" spans="1:22">
      <c r="D215" s="65" t="s">
        <v>4</v>
      </c>
      <c r="E215" s="28">
        <f>SUM(E36:E38)/3</f>
        <v>0</v>
      </c>
      <c r="F215" s="61">
        <v>3</v>
      </c>
      <c r="G215" s="36"/>
      <c r="H215" s="56"/>
    </row>
    <row r="216" spans="1:22">
      <c r="D216" s="65" t="s">
        <v>5</v>
      </c>
      <c r="E216" s="28">
        <f>SUM(E39:E42)/4</f>
        <v>0</v>
      </c>
      <c r="F216" s="61">
        <v>4</v>
      </c>
      <c r="G216" s="36"/>
      <c r="H216" s="56"/>
    </row>
    <row r="217" spans="1:22">
      <c r="D217" s="58" t="s">
        <v>78</v>
      </c>
      <c r="E217" s="58" t="e">
        <f>SUM(E47:E56,E59:E74,E77:E95,#REF!,E98:E103)/58</f>
        <v>#REF!</v>
      </c>
      <c r="F217" s="61"/>
      <c r="G217" s="36"/>
      <c r="H217" s="56"/>
    </row>
    <row r="218" spans="1:22" s="25" customFormat="1" ht="18.399999999999999" thickBot="1">
      <c r="A218" s="24"/>
      <c r="D218" s="62" t="s">
        <v>85</v>
      </c>
      <c r="E218" s="68">
        <f>SUM(E47:E56)/8</f>
        <v>0</v>
      </c>
      <c r="F218" s="67">
        <v>10</v>
      </c>
      <c r="G218" s="36"/>
      <c r="H218" s="56"/>
    </row>
    <row r="219" spans="1:22">
      <c r="D219" s="69" t="s">
        <v>6</v>
      </c>
      <c r="E219" s="69">
        <f>SUM(E47:E48)/2</f>
        <v>0</v>
      </c>
      <c r="F219" s="61">
        <v>2</v>
      </c>
      <c r="G219" s="36"/>
      <c r="H219" s="56"/>
    </row>
    <row r="220" spans="1:22">
      <c r="D220" s="69" t="s">
        <v>7</v>
      </c>
      <c r="E220" s="69">
        <f>SUM(E49:E51)/3</f>
        <v>0</v>
      </c>
      <c r="F220" s="61">
        <v>3</v>
      </c>
      <c r="G220" s="36"/>
      <c r="H220" s="56"/>
    </row>
    <row r="221" spans="1:22">
      <c r="D221" s="69" t="s">
        <v>8</v>
      </c>
      <c r="E221" s="69">
        <f>SUM(E52:E56)/5</f>
        <v>0</v>
      </c>
      <c r="F221" s="61">
        <v>5</v>
      </c>
      <c r="G221" s="36"/>
      <c r="H221" s="56"/>
    </row>
    <row r="222" spans="1:22">
      <c r="B222" s="25"/>
      <c r="C222" s="25"/>
      <c r="D222" s="62" t="s">
        <v>77</v>
      </c>
      <c r="E222" s="70">
        <f>SUM(E59:E74)/16</f>
        <v>0</v>
      </c>
      <c r="F222" s="67">
        <v>16</v>
      </c>
      <c r="G222" s="36"/>
      <c r="H222" s="56"/>
    </row>
    <row r="223" spans="1:22" s="25" customFormat="1">
      <c r="A223" s="24"/>
      <c r="B223"/>
      <c r="C223"/>
      <c r="D223" s="71" t="s">
        <v>9</v>
      </c>
      <c r="E223" s="72">
        <f>SUM(E59:E63)/5</f>
        <v>0</v>
      </c>
      <c r="F223" s="61">
        <v>5</v>
      </c>
      <c r="G223" s="36"/>
      <c r="H223" s="56"/>
    </row>
    <row r="224" spans="1:22">
      <c r="D224" s="71" t="s">
        <v>10</v>
      </c>
      <c r="E224" s="72">
        <f>SUM(E64:E67)/4</f>
        <v>0</v>
      </c>
      <c r="F224" s="61">
        <v>4</v>
      </c>
      <c r="G224" s="36"/>
      <c r="H224" s="56"/>
    </row>
    <row r="225" spans="1:22">
      <c r="D225" s="71" t="s">
        <v>11</v>
      </c>
      <c r="E225" s="72">
        <f>SUM(E68:E69)/2</f>
        <v>0</v>
      </c>
      <c r="F225" s="61">
        <v>2</v>
      </c>
      <c r="G225" s="36"/>
      <c r="H225" s="56"/>
    </row>
    <row r="226" spans="1:22">
      <c r="D226" s="71" t="s">
        <v>12</v>
      </c>
      <c r="E226" s="72">
        <f>SUM(E70:E74)/5</f>
        <v>0</v>
      </c>
      <c r="F226" s="61">
        <v>5</v>
      </c>
      <c r="G226" s="36"/>
      <c r="H226" s="56"/>
      <c r="V226" s="25"/>
    </row>
    <row r="227" spans="1:22">
      <c r="B227" s="25"/>
      <c r="C227" s="25"/>
      <c r="D227" s="62" t="s">
        <v>79</v>
      </c>
      <c r="E227" s="73">
        <f>SUM(E77:E95)/19</f>
        <v>0</v>
      </c>
      <c r="F227" s="61" t="s">
        <v>75</v>
      </c>
      <c r="G227" s="36"/>
      <c r="H227" s="56"/>
    </row>
    <row r="228" spans="1:22" s="25" customFormat="1">
      <c r="A228" s="24"/>
      <c r="B228"/>
      <c r="C228"/>
      <c r="D228" s="71" t="s">
        <v>64</v>
      </c>
      <c r="E228" s="72">
        <f>SUM(E77:E84)/8</f>
        <v>0</v>
      </c>
      <c r="F228" s="61">
        <v>8</v>
      </c>
      <c r="G228" s="36"/>
      <c r="H228" s="56"/>
      <c r="V228"/>
    </row>
    <row r="229" spans="1:22">
      <c r="D229" s="71" t="s">
        <v>13</v>
      </c>
      <c r="E229" s="72">
        <f>SUM(E85:E87)/3</f>
        <v>0</v>
      </c>
      <c r="F229" s="61">
        <v>3</v>
      </c>
      <c r="G229" s="36"/>
      <c r="H229" s="56"/>
      <c r="V229" s="23"/>
    </row>
    <row r="230" spans="1:22">
      <c r="D230" s="71" t="s">
        <v>14</v>
      </c>
      <c r="E230" s="72">
        <f>SUM(E88:E91)/4</f>
        <v>0</v>
      </c>
      <c r="F230" s="61">
        <v>4</v>
      </c>
      <c r="G230" s="36"/>
      <c r="H230" s="56"/>
    </row>
    <row r="231" spans="1:22" s="25" customFormat="1">
      <c r="A231" s="24"/>
      <c r="B231"/>
      <c r="C231"/>
      <c r="D231" s="71" t="s">
        <v>15</v>
      </c>
      <c r="E231" s="72">
        <f>SUM(E92:E95)/4</f>
        <v>0</v>
      </c>
      <c r="F231" s="61">
        <v>4</v>
      </c>
      <c r="G231" s="36"/>
      <c r="H231" s="56"/>
      <c r="V231"/>
    </row>
    <row r="232" spans="1:22">
      <c r="B232" s="25"/>
      <c r="C232" s="25"/>
      <c r="D232" s="70" t="s">
        <v>65</v>
      </c>
      <c r="E232" s="74" t="e">
        <f>SUM(#REF!)/8</f>
        <v>#REF!</v>
      </c>
      <c r="F232" s="67">
        <v>8</v>
      </c>
      <c r="G232" s="36"/>
      <c r="H232" s="56"/>
    </row>
    <row r="233" spans="1:22">
      <c r="D233" s="71" t="s">
        <v>16</v>
      </c>
      <c r="E233" s="72" t="e">
        <f>SUM(#REF!)/6</f>
        <v>#REF!</v>
      </c>
      <c r="F233" s="61">
        <v>6</v>
      </c>
      <c r="G233" s="36"/>
      <c r="H233" s="56"/>
    </row>
    <row r="234" spans="1:22" s="23" customFormat="1">
      <c r="A234" s="22"/>
      <c r="B234"/>
      <c r="C234"/>
      <c r="D234" s="71" t="s">
        <v>17</v>
      </c>
      <c r="E234" s="72" t="e">
        <f>SUM(#REF!)/2</f>
        <v>#REF!</v>
      </c>
      <c r="F234" s="61">
        <v>2</v>
      </c>
      <c r="G234" s="36"/>
      <c r="H234" s="56"/>
      <c r="V234"/>
    </row>
    <row r="235" spans="1:22">
      <c r="B235" s="25"/>
      <c r="C235" s="25"/>
      <c r="D235" s="62" t="s">
        <v>66</v>
      </c>
      <c r="E235" s="73">
        <f>SUM(E98:E103)/6</f>
        <v>0</v>
      </c>
      <c r="F235" s="67">
        <v>6</v>
      </c>
      <c r="G235" s="36"/>
      <c r="H235" s="56"/>
    </row>
    <row r="236" spans="1:22">
      <c r="D236" s="71" t="s">
        <v>73</v>
      </c>
      <c r="E236" s="72">
        <f>SUM(E98:E100)/3</f>
        <v>0</v>
      </c>
      <c r="F236" s="61">
        <v>3</v>
      </c>
      <c r="G236" s="36"/>
      <c r="H236" s="56"/>
    </row>
    <row r="237" spans="1:22">
      <c r="D237" s="71" t="s">
        <v>74</v>
      </c>
      <c r="E237" s="72">
        <f>SUM(E101:E103)/3</f>
        <v>0</v>
      </c>
      <c r="F237" s="61">
        <v>3</v>
      </c>
      <c r="G237" s="36"/>
      <c r="H237" s="56"/>
    </row>
    <row r="238" spans="1:22">
      <c r="B238" s="23"/>
      <c r="C238" s="23"/>
      <c r="D238" s="75" t="s">
        <v>67</v>
      </c>
      <c r="E238" s="69">
        <f>SUM(E114:E120,E124:E126)/10</f>
        <v>0</v>
      </c>
      <c r="F238" s="76">
        <v>14</v>
      </c>
      <c r="G238" s="36"/>
      <c r="H238" s="56"/>
    </row>
    <row r="239" spans="1:22">
      <c r="D239" s="77" t="s">
        <v>68</v>
      </c>
      <c r="E239" s="78">
        <f>SUM(E114:E120)/7</f>
        <v>0</v>
      </c>
      <c r="F239" s="61">
        <v>7</v>
      </c>
      <c r="G239" s="36"/>
      <c r="H239" s="56"/>
    </row>
    <row r="240" spans="1:22">
      <c r="D240" s="71" t="s">
        <v>70</v>
      </c>
      <c r="E240" s="72">
        <f>SUM(E114:E116)/3</f>
        <v>0</v>
      </c>
      <c r="F240" s="61">
        <v>3</v>
      </c>
      <c r="G240" s="36"/>
      <c r="H240" s="56"/>
    </row>
    <row r="241" spans="4:8">
      <c r="D241" s="71" t="s">
        <v>18</v>
      </c>
      <c r="E241" s="72">
        <f>SUM(E116:E117)/2</f>
        <v>0</v>
      </c>
      <c r="F241" s="61">
        <v>2</v>
      </c>
      <c r="G241" s="36"/>
      <c r="H241" s="56"/>
    </row>
    <row r="242" spans="4:8">
      <c r="D242" s="71" t="s">
        <v>19</v>
      </c>
      <c r="E242" s="72">
        <f>SUM(E119:E120)/2</f>
        <v>0</v>
      </c>
      <c r="F242" s="61">
        <v>2</v>
      </c>
      <c r="G242" s="36"/>
      <c r="H242" s="56"/>
    </row>
    <row r="243" spans="4:8">
      <c r="D243" s="77" t="s">
        <v>69</v>
      </c>
      <c r="E243" s="78" cm="1">
        <f t="array" ref="E243">SUM(E123:E126/4)</f>
        <v>0</v>
      </c>
      <c r="F243" s="61">
        <v>3</v>
      </c>
      <c r="G243" s="36"/>
      <c r="H243" s="56"/>
    </row>
    <row r="244" spans="4:8">
      <c r="D244" s="71" t="s">
        <v>20</v>
      </c>
      <c r="E244" s="72">
        <f>SUM(E123:E124)/2</f>
        <v>0</v>
      </c>
      <c r="F244" s="61">
        <v>1</v>
      </c>
      <c r="G244" s="36"/>
      <c r="H244" s="56"/>
    </row>
    <row r="245" spans="4:8">
      <c r="D245" s="71" t="s">
        <v>21</v>
      </c>
      <c r="E245" s="72">
        <f>SUM(E125:E126)/2</f>
        <v>0</v>
      </c>
      <c r="F245" s="61">
        <v>2</v>
      </c>
      <c r="G245" s="36"/>
      <c r="H245" s="56"/>
    </row>
    <row r="246" spans="4:8">
      <c r="D246" s="77" t="s">
        <v>71</v>
      </c>
      <c r="E246" s="79">
        <f>(E247*5+E250*4)/9</f>
        <v>0</v>
      </c>
      <c r="F246" s="61">
        <v>16</v>
      </c>
      <c r="G246" s="36"/>
      <c r="H246" s="56"/>
    </row>
    <row r="247" spans="4:8">
      <c r="D247" s="77" t="s">
        <v>22</v>
      </c>
      <c r="E247" s="78" cm="1">
        <f t="array" ref="E247">SUM(E131:E135/5)</f>
        <v>0</v>
      </c>
      <c r="F247" s="61">
        <v>5</v>
      </c>
      <c r="G247" s="36"/>
      <c r="H247" s="56"/>
    </row>
    <row r="248" spans="4:8">
      <c r="D248" s="71" t="s">
        <v>23</v>
      </c>
      <c r="E248" s="72">
        <f>SUM(E131:E133)/3</f>
        <v>0</v>
      </c>
      <c r="F248" s="61">
        <v>3</v>
      </c>
      <c r="G248" s="36"/>
      <c r="H248" s="56"/>
    </row>
    <row r="249" spans="4:8">
      <c r="D249" s="71" t="s">
        <v>24</v>
      </c>
      <c r="E249" s="72">
        <f>SUM(E134:E135)/2</f>
        <v>0</v>
      </c>
      <c r="F249" s="61">
        <v>2</v>
      </c>
      <c r="G249" s="36"/>
      <c r="H249" s="56"/>
    </row>
    <row r="250" spans="4:8">
      <c r="D250" s="77" t="s">
        <v>25</v>
      </c>
      <c r="E250" s="79" cm="1">
        <f t="array" ref="E250">SUM(E138:E141/4)</f>
        <v>0</v>
      </c>
      <c r="F250" s="80">
        <v>4</v>
      </c>
      <c r="G250" s="36"/>
      <c r="H250" s="56"/>
    </row>
    <row r="251" spans="4:8">
      <c r="D251" s="71" t="s">
        <v>26</v>
      </c>
      <c r="E251" s="72">
        <f>SUM(E138:E139)/2</f>
        <v>0</v>
      </c>
      <c r="F251" s="61">
        <v>2</v>
      </c>
      <c r="G251" s="36"/>
      <c r="H251" s="56"/>
    </row>
    <row r="252" spans="4:8">
      <c r="D252" s="71" t="s">
        <v>27</v>
      </c>
      <c r="E252" s="72">
        <f>SUM(E140:E141)/2</f>
        <v>0</v>
      </c>
      <c r="F252" s="61">
        <v>2</v>
      </c>
      <c r="G252" s="36"/>
      <c r="H252" s="56"/>
    </row>
    <row r="253" spans="4:8">
      <c r="D253" s="77" t="s">
        <v>72</v>
      </c>
      <c r="E253" s="78">
        <f>SUM(E144:E150)/7</f>
        <v>0</v>
      </c>
      <c r="F253" s="61">
        <v>7</v>
      </c>
      <c r="G253" s="36"/>
      <c r="H253" s="56"/>
    </row>
    <row r="254" spans="4:8">
      <c r="D254" s="71" t="s">
        <v>29</v>
      </c>
      <c r="E254" s="72">
        <f>SUM(E144:E147)/4</f>
        <v>0</v>
      </c>
      <c r="F254" s="61">
        <v>4</v>
      </c>
      <c r="G254" s="36"/>
      <c r="H254" s="56"/>
    </row>
    <row r="255" spans="4:8">
      <c r="D255" s="71" t="s">
        <v>30</v>
      </c>
      <c r="E255" s="72">
        <f>SUM(E148:E150)/3</f>
        <v>0</v>
      </c>
      <c r="F255" s="61">
        <v>3</v>
      </c>
      <c r="G255" s="36"/>
      <c r="H255" s="56"/>
    </row>
    <row r="256" spans="4:8">
      <c r="D256" s="17"/>
      <c r="E256" s="15"/>
      <c r="F256" s="48"/>
      <c r="G256" s="36"/>
      <c r="H256" s="56"/>
    </row>
    <row r="257" spans="4:8">
      <c r="D257" s="17"/>
      <c r="E257" s="15"/>
      <c r="F257" s="48"/>
      <c r="G257" s="36"/>
      <c r="H257" s="56"/>
    </row>
    <row r="258" spans="4:8">
      <c r="F258" s="48"/>
      <c r="G258" s="36"/>
      <c r="H258" s="56"/>
    </row>
    <row r="259" spans="4:8">
      <c r="F259" s="48"/>
      <c r="G259" s="36"/>
      <c r="H259" s="56"/>
    </row>
    <row r="260" spans="4:8">
      <c r="F260" s="48"/>
      <c r="G260" s="36"/>
      <c r="H260" s="56"/>
    </row>
    <row r="261" spans="4:8">
      <c r="F261" s="48"/>
      <c r="G261" s="36"/>
      <c r="H261" s="56"/>
    </row>
    <row r="262" spans="4:8">
      <c r="F262" s="48"/>
      <c r="G262" s="36"/>
      <c r="H262" s="56"/>
    </row>
    <row r="263" spans="4:8">
      <c r="F263" s="48"/>
      <c r="G263" s="36"/>
      <c r="H263" s="56"/>
    </row>
    <row r="264" spans="4:8">
      <c r="F264" s="48"/>
      <c r="G264" s="36"/>
      <c r="H264" s="56"/>
    </row>
    <row r="265" spans="4:8">
      <c r="F265" s="48"/>
      <c r="G265" s="36"/>
      <c r="H265" s="56"/>
    </row>
    <row r="266" spans="4:8">
      <c r="F266" s="48"/>
      <c r="G266" s="36"/>
      <c r="H266" s="56"/>
    </row>
    <row r="267" spans="4:8">
      <c r="F267" s="48"/>
      <c r="G267" s="36"/>
      <c r="H267" s="56"/>
    </row>
    <row r="268" spans="4:8">
      <c r="F268" s="48"/>
      <c r="G268" s="36"/>
      <c r="H268" s="56"/>
    </row>
    <row r="269" spans="4:8">
      <c r="F269" s="48"/>
      <c r="G269" s="36"/>
      <c r="H269" s="56"/>
    </row>
    <row r="270" spans="4:8">
      <c r="F270" s="48"/>
      <c r="G270" s="36"/>
      <c r="H270" s="56"/>
    </row>
    <row r="271" spans="4:8">
      <c r="F271" s="48"/>
      <c r="G271" s="36"/>
      <c r="H271" s="56"/>
    </row>
    <row r="272" spans="4:8">
      <c r="F272" s="48"/>
      <c r="G272" s="36"/>
      <c r="H272" s="56"/>
    </row>
    <row r="273" spans="6:8">
      <c r="F273" s="48"/>
      <c r="G273" s="36"/>
      <c r="H273" s="56"/>
    </row>
    <row r="274" spans="6:8">
      <c r="F274" s="48"/>
      <c r="G274" s="36"/>
      <c r="H274" s="56"/>
    </row>
    <row r="275" spans="6:8">
      <c r="F275" s="48"/>
      <c r="G275" s="36"/>
      <c r="H275" s="56"/>
    </row>
    <row r="276" spans="6:8">
      <c r="F276" s="48"/>
      <c r="G276" s="36"/>
      <c r="H276" s="56"/>
    </row>
    <row r="277" spans="6:8">
      <c r="F277" s="48"/>
      <c r="G277" s="36"/>
      <c r="H277" s="56"/>
    </row>
    <row r="278" spans="6:8">
      <c r="F278" s="48"/>
      <c r="G278" s="36"/>
      <c r="H278" s="56"/>
    </row>
    <row r="279" spans="6:8">
      <c r="F279" s="48"/>
      <c r="G279" s="36"/>
      <c r="H279" s="56"/>
    </row>
    <row r="280" spans="6:8">
      <c r="F280" s="48"/>
      <c r="G280" s="36"/>
      <c r="H280" s="56"/>
    </row>
    <row r="281" spans="6:8">
      <c r="F281" s="48"/>
      <c r="G281" s="36"/>
      <c r="H281" s="56"/>
    </row>
    <row r="282" spans="6:8">
      <c r="F282" s="48"/>
      <c r="G282" s="36"/>
      <c r="H282" s="56"/>
    </row>
    <row r="283" spans="6:8">
      <c r="F283" s="48"/>
      <c r="G283" s="36"/>
      <c r="H283" s="56"/>
    </row>
    <row r="284" spans="6:8">
      <c r="F284" s="48"/>
      <c r="G284" s="36"/>
      <c r="H284" s="56"/>
    </row>
    <row r="285" spans="6:8">
      <c r="F285" s="48"/>
      <c r="G285" s="36"/>
      <c r="H285" s="56"/>
    </row>
    <row r="286" spans="6:8">
      <c r="F286" s="48"/>
      <c r="G286" s="36"/>
      <c r="H286" s="56"/>
    </row>
    <row r="287" spans="6:8">
      <c r="F287" s="48"/>
      <c r="G287" s="36"/>
      <c r="H287" s="56"/>
    </row>
    <row r="288" spans="6:8">
      <c r="F288" s="48"/>
      <c r="G288" s="36"/>
      <c r="H288" s="56"/>
    </row>
    <row r="289" spans="6:8">
      <c r="F289" s="48"/>
      <c r="G289" s="36"/>
      <c r="H289" s="56"/>
    </row>
    <row r="290" spans="6:8">
      <c r="F290" s="48"/>
      <c r="G290" s="36"/>
      <c r="H290" s="56"/>
    </row>
    <row r="291" spans="6:8">
      <c r="F291" s="48"/>
      <c r="G291" s="36"/>
      <c r="H291" s="56"/>
    </row>
    <row r="292" spans="6:8">
      <c r="F292" s="48"/>
      <c r="G292" s="36"/>
      <c r="H292" s="56"/>
    </row>
    <row r="293" spans="6:8">
      <c r="F293" s="48"/>
      <c r="G293" s="36"/>
      <c r="H293" s="56"/>
    </row>
    <row r="294" spans="6:8">
      <c r="F294" s="48"/>
      <c r="G294" s="36"/>
      <c r="H294" s="56"/>
    </row>
    <row r="295" spans="6:8">
      <c r="F295" s="48"/>
      <c r="G295" s="36"/>
      <c r="H295" s="56"/>
    </row>
    <row r="296" spans="6:8">
      <c r="F296" s="48"/>
      <c r="G296" s="36"/>
      <c r="H296" s="56"/>
    </row>
    <row r="297" spans="6:8">
      <c r="F297" s="48"/>
      <c r="G297" s="36"/>
      <c r="H297" s="56"/>
    </row>
    <row r="298" spans="6:8">
      <c r="F298" s="48"/>
      <c r="G298" s="36"/>
      <c r="H298" s="56"/>
    </row>
    <row r="299" spans="6:8">
      <c r="F299" s="48"/>
      <c r="G299" s="36"/>
      <c r="H299" s="56"/>
    </row>
    <row r="300" spans="6:8">
      <c r="F300" s="48"/>
      <c r="G300" s="36"/>
      <c r="H300" s="56"/>
    </row>
    <row r="301" spans="6:8">
      <c r="F301" s="48"/>
      <c r="G301" s="36"/>
      <c r="H301" s="56"/>
    </row>
    <row r="302" spans="6:8">
      <c r="F302" s="48"/>
      <c r="G302" s="36"/>
      <c r="H302" s="56"/>
    </row>
    <row r="303" spans="6:8">
      <c r="F303" s="48"/>
      <c r="G303" s="36"/>
      <c r="H303" s="56"/>
    </row>
    <row r="304" spans="6:8">
      <c r="F304" s="48"/>
      <c r="G304" s="36"/>
      <c r="H304" s="56"/>
    </row>
    <row r="305" spans="6:8">
      <c r="F305" s="48"/>
      <c r="G305" s="36"/>
      <c r="H305" s="56"/>
    </row>
    <row r="306" spans="6:8">
      <c r="F306" s="48"/>
      <c r="G306" s="36"/>
      <c r="H306" s="56"/>
    </row>
    <row r="307" spans="6:8">
      <c r="F307" s="48"/>
      <c r="G307" s="36"/>
      <c r="H307" s="56"/>
    </row>
    <row r="308" spans="6:8">
      <c r="F308" s="48"/>
      <c r="G308" s="36"/>
      <c r="H308" s="56"/>
    </row>
    <row r="309" spans="6:8">
      <c r="F309" s="48"/>
      <c r="G309" s="36"/>
      <c r="H309" s="56"/>
    </row>
    <row r="310" spans="6:8">
      <c r="F310" s="48"/>
      <c r="G310" s="36"/>
      <c r="H310" s="56"/>
    </row>
    <row r="311" spans="6:8">
      <c r="F311" s="48"/>
      <c r="G311" s="36"/>
      <c r="H311" s="56"/>
    </row>
    <row r="312" spans="6:8">
      <c r="F312" s="48"/>
      <c r="G312" s="36"/>
      <c r="H312" s="56"/>
    </row>
    <row r="313" spans="6:8">
      <c r="F313" s="48"/>
      <c r="G313" s="36"/>
      <c r="H313" s="56"/>
    </row>
    <row r="314" spans="6:8">
      <c r="F314" s="48"/>
      <c r="G314" s="36"/>
      <c r="H314" s="56"/>
    </row>
    <row r="315" spans="6:8">
      <c r="F315" s="48"/>
      <c r="G315" s="36"/>
      <c r="H315" s="56"/>
    </row>
    <row r="316" spans="6:8">
      <c r="F316" s="48"/>
      <c r="G316" s="36"/>
      <c r="H316" s="56"/>
    </row>
    <row r="317" spans="6:8">
      <c r="F317" s="48"/>
      <c r="G317" s="36"/>
      <c r="H317" s="56"/>
    </row>
    <row r="318" spans="6:8">
      <c r="F318" s="48"/>
      <c r="G318" s="36"/>
      <c r="H318" s="56"/>
    </row>
    <row r="319" spans="6:8">
      <c r="F319" s="48"/>
      <c r="G319" s="36"/>
      <c r="H319" s="56"/>
    </row>
    <row r="320" spans="6:8">
      <c r="F320" s="48"/>
      <c r="G320" s="36"/>
      <c r="H320" s="56"/>
    </row>
    <row r="321" spans="6:8">
      <c r="F321" s="48"/>
      <c r="G321" s="36"/>
      <c r="H321" s="56"/>
    </row>
    <row r="322" spans="6:8">
      <c r="F322" s="48"/>
      <c r="G322" s="36"/>
      <c r="H322" s="56"/>
    </row>
    <row r="323" spans="6:8">
      <c r="F323" s="48"/>
      <c r="G323" s="36"/>
      <c r="H323" s="56"/>
    </row>
    <row r="324" spans="6:8">
      <c r="F324" s="48"/>
      <c r="G324" s="36"/>
      <c r="H324" s="56"/>
    </row>
    <row r="325" spans="6:8">
      <c r="F325" s="48"/>
      <c r="G325" s="36"/>
      <c r="H325" s="56"/>
    </row>
    <row r="326" spans="6:8">
      <c r="F326" s="48"/>
      <c r="G326" s="36"/>
      <c r="H326" s="56"/>
    </row>
    <row r="327" spans="6:8">
      <c r="F327" s="48"/>
      <c r="G327" s="36"/>
      <c r="H327" s="56"/>
    </row>
    <row r="328" spans="6:8">
      <c r="F328" s="48"/>
      <c r="G328" s="36"/>
      <c r="H328" s="56"/>
    </row>
    <row r="329" spans="6:8">
      <c r="F329" s="48"/>
      <c r="G329" s="36"/>
      <c r="H329" s="56"/>
    </row>
    <row r="330" spans="6:8">
      <c r="F330" s="48"/>
      <c r="G330" s="36"/>
      <c r="H330" s="56"/>
    </row>
    <row r="331" spans="6:8">
      <c r="F331" s="48"/>
      <c r="G331" s="36"/>
      <c r="H331" s="56"/>
    </row>
    <row r="332" spans="6:8">
      <c r="F332" s="48"/>
      <c r="G332" s="36"/>
      <c r="H332" s="56"/>
    </row>
    <row r="333" spans="6:8">
      <c r="F333" s="48"/>
      <c r="G333" s="36"/>
      <c r="H333" s="56"/>
    </row>
    <row r="334" spans="6:8">
      <c r="F334" s="48"/>
      <c r="G334" s="36"/>
      <c r="H334" s="56"/>
    </row>
    <row r="335" spans="6:8">
      <c r="F335" s="48"/>
      <c r="G335" s="36"/>
      <c r="H335" s="56"/>
    </row>
    <row r="336" spans="6:8">
      <c r="F336" s="48"/>
      <c r="G336" s="36"/>
      <c r="H336" s="56"/>
    </row>
    <row r="337" spans="6:8">
      <c r="F337" s="48"/>
      <c r="G337" s="36"/>
      <c r="H337" s="56"/>
    </row>
    <row r="338" spans="6:8">
      <c r="F338" s="48"/>
      <c r="G338" s="36"/>
      <c r="H338" s="56"/>
    </row>
    <row r="339" spans="6:8">
      <c r="F339" s="48"/>
      <c r="G339" s="36"/>
      <c r="H339" s="56"/>
    </row>
    <row r="340" spans="6:8">
      <c r="F340" s="48"/>
      <c r="G340" s="36"/>
      <c r="H340" s="56"/>
    </row>
    <row r="341" spans="6:8">
      <c r="F341" s="48"/>
      <c r="G341" s="36"/>
      <c r="H341" s="56"/>
    </row>
    <row r="342" spans="6:8">
      <c r="F342" s="48"/>
      <c r="G342" s="36"/>
      <c r="H342" s="56"/>
    </row>
    <row r="343" spans="6:8">
      <c r="F343" s="48"/>
      <c r="G343" s="36"/>
      <c r="H343" s="56"/>
    </row>
    <row r="344" spans="6:8">
      <c r="F344" s="48"/>
      <c r="G344" s="36"/>
      <c r="H344" s="56"/>
    </row>
    <row r="345" spans="6:8">
      <c r="F345" s="48"/>
      <c r="G345" s="36"/>
      <c r="H345" s="56"/>
    </row>
    <row r="346" spans="6:8">
      <c r="F346" s="48"/>
      <c r="G346" s="36"/>
      <c r="H346" s="56"/>
    </row>
    <row r="347" spans="6:8">
      <c r="F347" s="48"/>
      <c r="G347" s="36"/>
      <c r="H347" s="56"/>
    </row>
    <row r="348" spans="6:8">
      <c r="F348" s="48"/>
      <c r="G348" s="36"/>
      <c r="H348" s="56"/>
    </row>
    <row r="349" spans="6:8">
      <c r="F349" s="48"/>
      <c r="G349" s="36"/>
      <c r="H349" s="56"/>
    </row>
    <row r="350" spans="6:8">
      <c r="F350" s="48"/>
      <c r="G350" s="36"/>
      <c r="H350" s="56"/>
    </row>
    <row r="351" spans="6:8">
      <c r="F351" s="48"/>
      <c r="G351" s="36"/>
      <c r="H351" s="56"/>
    </row>
    <row r="352" spans="6:8">
      <c r="F352" s="48"/>
      <c r="G352" s="36"/>
      <c r="H352" s="56"/>
    </row>
    <row r="353" spans="6:8">
      <c r="F353" s="48"/>
      <c r="G353" s="36"/>
      <c r="H353" s="56"/>
    </row>
    <row r="354" spans="6:8">
      <c r="F354" s="48"/>
      <c r="G354" s="36"/>
      <c r="H354" s="56"/>
    </row>
    <row r="355" spans="6:8">
      <c r="F355" s="48"/>
      <c r="G355" s="36"/>
      <c r="H355" s="56"/>
    </row>
    <row r="356" spans="6:8">
      <c r="F356" s="48"/>
      <c r="G356" s="36"/>
      <c r="H356" s="56"/>
    </row>
    <row r="357" spans="6:8">
      <c r="F357" s="48"/>
      <c r="G357" s="36"/>
      <c r="H357" s="56"/>
    </row>
    <row r="358" spans="6:8">
      <c r="F358" s="48"/>
      <c r="G358" s="36"/>
      <c r="H358" s="56"/>
    </row>
    <row r="359" spans="6:8">
      <c r="F359" s="48"/>
      <c r="G359" s="36"/>
      <c r="H359" s="56"/>
    </row>
    <row r="360" spans="6:8">
      <c r="F360" s="48"/>
      <c r="G360" s="36"/>
      <c r="H360" s="56"/>
    </row>
    <row r="361" spans="6:8">
      <c r="F361" s="48"/>
      <c r="G361" s="36"/>
      <c r="H361" s="56"/>
    </row>
    <row r="362" spans="6:8">
      <c r="F362" s="48"/>
      <c r="G362" s="36"/>
      <c r="H362" s="56"/>
    </row>
    <row r="363" spans="6:8">
      <c r="F363" s="48"/>
      <c r="G363" s="36"/>
      <c r="H363" s="56"/>
    </row>
    <row r="364" spans="6:8">
      <c r="F364" s="48"/>
      <c r="G364" s="36"/>
      <c r="H364" s="56"/>
    </row>
    <row r="365" spans="6:8">
      <c r="F365" s="48"/>
      <c r="G365" s="36"/>
      <c r="H365" s="56"/>
    </row>
    <row r="366" spans="6:8">
      <c r="F366" s="48"/>
      <c r="G366" s="36"/>
      <c r="H366" s="56"/>
    </row>
    <row r="367" spans="6:8">
      <c r="F367" s="48"/>
      <c r="G367" s="36"/>
      <c r="H367" s="56"/>
    </row>
    <row r="368" spans="6:8">
      <c r="F368" s="48"/>
      <c r="G368" s="36"/>
      <c r="H368" s="56"/>
    </row>
    <row r="369" spans="6:8">
      <c r="F369" s="48"/>
      <c r="G369" s="36"/>
      <c r="H369" s="56"/>
    </row>
    <row r="370" spans="6:8">
      <c r="F370" s="48"/>
      <c r="G370" s="36"/>
      <c r="H370" s="56"/>
    </row>
    <row r="371" spans="6:8">
      <c r="F371" s="48"/>
      <c r="G371" s="36"/>
      <c r="H371" s="56"/>
    </row>
    <row r="372" spans="6:8">
      <c r="F372" s="48"/>
      <c r="G372" s="36"/>
      <c r="H372" s="56"/>
    </row>
    <row r="373" spans="6:8">
      <c r="F373" s="48"/>
      <c r="G373" s="36"/>
      <c r="H373" s="56"/>
    </row>
    <row r="374" spans="6:8">
      <c r="F374" s="48"/>
      <c r="G374" s="36"/>
      <c r="H374" s="56"/>
    </row>
    <row r="375" spans="6:8">
      <c r="F375" s="48"/>
      <c r="G375" s="36"/>
      <c r="H375" s="56"/>
    </row>
    <row r="376" spans="6:8">
      <c r="F376" s="48"/>
      <c r="G376" s="36"/>
      <c r="H376" s="56"/>
    </row>
    <row r="377" spans="6:8">
      <c r="F377" s="48"/>
      <c r="G377" s="36"/>
      <c r="H377" s="56"/>
    </row>
    <row r="378" spans="6:8">
      <c r="F378" s="48"/>
      <c r="G378" s="36"/>
      <c r="H378" s="56"/>
    </row>
    <row r="379" spans="6:8">
      <c r="F379" s="48"/>
      <c r="G379" s="36"/>
      <c r="H379" s="56"/>
    </row>
    <row r="380" spans="6:8">
      <c r="F380" s="48"/>
      <c r="G380" s="36"/>
      <c r="H380" s="56"/>
    </row>
    <row r="381" spans="6:8">
      <c r="F381" s="48"/>
      <c r="G381" s="36"/>
      <c r="H381" s="56"/>
    </row>
    <row r="382" spans="6:8">
      <c r="F382" s="48"/>
      <c r="G382" s="36"/>
      <c r="H382" s="56"/>
    </row>
    <row r="383" spans="6:8">
      <c r="F383" s="48"/>
      <c r="G383" s="36"/>
      <c r="H383" s="56"/>
    </row>
    <row r="384" spans="6:8">
      <c r="F384" s="48"/>
      <c r="G384" s="36"/>
      <c r="H384" s="56"/>
    </row>
    <row r="385" spans="6:8">
      <c r="F385" s="48"/>
      <c r="G385" s="36"/>
      <c r="H385" s="56"/>
    </row>
    <row r="386" spans="6:8">
      <c r="F386" s="48"/>
      <c r="G386" s="36"/>
      <c r="H386" s="56"/>
    </row>
    <row r="387" spans="6:8">
      <c r="F387" s="48"/>
      <c r="G387" s="36"/>
      <c r="H387" s="56"/>
    </row>
    <row r="388" spans="6:8">
      <c r="F388" s="48"/>
      <c r="G388" s="36"/>
      <c r="H388" s="56"/>
    </row>
    <row r="389" spans="6:8">
      <c r="F389" s="48"/>
      <c r="G389" s="36"/>
      <c r="H389" s="56"/>
    </row>
    <row r="390" spans="6:8">
      <c r="F390" s="48"/>
      <c r="G390" s="36"/>
      <c r="H390" s="56"/>
    </row>
    <row r="391" spans="6:8">
      <c r="F391" s="48"/>
      <c r="G391" s="36"/>
      <c r="H391" s="56"/>
    </row>
    <row r="392" spans="6:8">
      <c r="F392" s="48"/>
      <c r="G392" s="36"/>
      <c r="H392" s="56"/>
    </row>
    <row r="393" spans="6:8">
      <c r="F393" s="48"/>
      <c r="G393" s="36"/>
      <c r="H393" s="56"/>
    </row>
    <row r="394" spans="6:8">
      <c r="F394" s="48"/>
      <c r="G394" s="36"/>
      <c r="H394" s="56"/>
    </row>
    <row r="395" spans="6:8">
      <c r="F395" s="48"/>
      <c r="G395" s="36"/>
      <c r="H395" s="56"/>
    </row>
    <row r="396" spans="6:8">
      <c r="F396" s="48"/>
      <c r="G396" s="36"/>
      <c r="H396" s="56"/>
    </row>
    <row r="397" spans="6:8">
      <c r="F397" s="48"/>
      <c r="G397" s="36"/>
      <c r="H397" s="56"/>
    </row>
    <row r="398" spans="6:8">
      <c r="F398" s="48"/>
      <c r="G398" s="36"/>
      <c r="H398" s="56"/>
    </row>
    <row r="399" spans="6:8">
      <c r="F399" s="48"/>
      <c r="G399" s="36"/>
      <c r="H399" s="56"/>
    </row>
    <row r="400" spans="6:8">
      <c r="F400" s="48"/>
      <c r="G400" s="36"/>
      <c r="H400" s="56"/>
    </row>
    <row r="401" spans="6:8">
      <c r="F401" s="48"/>
      <c r="G401" s="36"/>
      <c r="H401" s="56"/>
    </row>
    <row r="402" spans="6:8">
      <c r="F402" s="48"/>
      <c r="G402" s="36"/>
      <c r="H402" s="56"/>
    </row>
    <row r="403" spans="6:8">
      <c r="F403" s="48"/>
      <c r="G403" s="36"/>
      <c r="H403" s="56"/>
    </row>
    <row r="404" spans="6:8">
      <c r="F404" s="48"/>
      <c r="G404" s="36"/>
      <c r="H404" s="56"/>
    </row>
    <row r="405" spans="6:8">
      <c r="F405" s="48"/>
      <c r="G405" s="36"/>
      <c r="H405" s="56"/>
    </row>
    <row r="406" spans="6:8">
      <c r="F406" s="48"/>
      <c r="G406" s="36"/>
      <c r="H406" s="56"/>
    </row>
    <row r="407" spans="6:8">
      <c r="F407" s="48"/>
      <c r="G407" s="36"/>
      <c r="H407" s="56"/>
    </row>
    <row r="408" spans="6:8">
      <c r="F408" s="48"/>
      <c r="G408" s="36"/>
      <c r="H408" s="56"/>
    </row>
    <row r="409" spans="6:8">
      <c r="F409" s="48"/>
      <c r="G409" s="36"/>
      <c r="H409" s="56"/>
    </row>
    <row r="410" spans="6:8">
      <c r="F410" s="48"/>
      <c r="G410" s="36"/>
      <c r="H410" s="56"/>
    </row>
    <row r="411" spans="6:8">
      <c r="F411" s="48"/>
      <c r="G411" s="36"/>
      <c r="H411" s="56"/>
    </row>
    <row r="412" spans="6:8">
      <c r="F412" s="48"/>
      <c r="G412" s="36"/>
      <c r="H412" s="56"/>
    </row>
    <row r="413" spans="6:8">
      <c r="F413" s="48"/>
      <c r="G413" s="36"/>
      <c r="H413" s="56"/>
    </row>
    <row r="414" spans="6:8">
      <c r="F414" s="48"/>
      <c r="G414" s="36"/>
      <c r="H414" s="56"/>
    </row>
    <row r="415" spans="6:8">
      <c r="F415" s="48"/>
      <c r="G415" s="36"/>
      <c r="H415" s="56"/>
    </row>
    <row r="416" spans="6:8">
      <c r="F416" s="48"/>
      <c r="G416" s="36"/>
      <c r="H416" s="56"/>
    </row>
    <row r="417" spans="6:8">
      <c r="F417" s="48"/>
      <c r="G417" s="36"/>
      <c r="H417" s="56"/>
    </row>
    <row r="418" spans="6:8">
      <c r="F418" s="48"/>
      <c r="G418" s="36"/>
      <c r="H418" s="56"/>
    </row>
    <row r="419" spans="6:8">
      <c r="F419" s="48"/>
      <c r="G419" s="36"/>
      <c r="H419" s="56"/>
    </row>
    <row r="420" spans="6:8">
      <c r="F420" s="48"/>
      <c r="G420" s="36"/>
      <c r="H420" s="56"/>
    </row>
    <row r="421" spans="6:8">
      <c r="F421" s="48"/>
      <c r="G421" s="36"/>
      <c r="H421" s="56"/>
    </row>
    <row r="422" spans="6:8">
      <c r="F422" s="48"/>
      <c r="G422" s="36"/>
      <c r="H422" s="56"/>
    </row>
    <row r="423" spans="6:8">
      <c r="F423" s="48"/>
      <c r="G423" s="36"/>
      <c r="H423" s="56"/>
    </row>
    <row r="424" spans="6:8">
      <c r="F424" s="48"/>
      <c r="G424" s="36"/>
      <c r="H424" s="56"/>
    </row>
    <row r="425" spans="6:8">
      <c r="F425" s="48"/>
      <c r="G425" s="36"/>
      <c r="H425" s="56"/>
    </row>
    <row r="426" spans="6:8">
      <c r="F426" s="48"/>
      <c r="G426" s="36"/>
      <c r="H426" s="56"/>
    </row>
    <row r="427" spans="6:8">
      <c r="F427" s="48"/>
      <c r="G427" s="36"/>
      <c r="H427" s="56"/>
    </row>
    <row r="428" spans="6:8">
      <c r="F428" s="48"/>
      <c r="G428" s="36"/>
      <c r="H428" s="56"/>
    </row>
    <row r="429" spans="6:8">
      <c r="F429" s="48"/>
      <c r="G429" s="36"/>
      <c r="H429" s="56"/>
    </row>
    <row r="430" spans="6:8">
      <c r="F430" s="48"/>
      <c r="G430" s="36"/>
      <c r="H430" s="56"/>
    </row>
    <row r="431" spans="6:8">
      <c r="F431" s="48"/>
      <c r="G431" s="36"/>
      <c r="H431" s="56"/>
    </row>
    <row r="432" spans="6:8">
      <c r="F432" s="48"/>
      <c r="G432" s="36"/>
      <c r="H432" s="56"/>
    </row>
    <row r="433" spans="6:8">
      <c r="F433" s="48"/>
      <c r="G433" s="36"/>
      <c r="H433" s="56"/>
    </row>
    <row r="434" spans="6:8">
      <c r="F434" s="48"/>
      <c r="G434" s="36"/>
      <c r="H434" s="56"/>
    </row>
    <row r="435" spans="6:8">
      <c r="F435" s="48"/>
      <c r="G435" s="36"/>
      <c r="H435" s="56"/>
    </row>
    <row r="436" spans="6:8">
      <c r="F436" s="48"/>
      <c r="G436" s="36"/>
      <c r="H436" s="56"/>
    </row>
    <row r="437" spans="6:8">
      <c r="F437" s="48"/>
      <c r="G437" s="36"/>
      <c r="H437" s="56"/>
    </row>
    <row r="438" spans="6:8">
      <c r="F438" s="48"/>
      <c r="G438" s="36"/>
      <c r="H438" s="56"/>
    </row>
    <row r="439" spans="6:8">
      <c r="F439" s="48"/>
      <c r="G439" s="36"/>
      <c r="H439" s="56"/>
    </row>
    <row r="440" spans="6:8">
      <c r="F440" s="48"/>
      <c r="G440" s="36"/>
      <c r="H440" s="56"/>
    </row>
    <row r="441" spans="6:8">
      <c r="F441" s="48"/>
      <c r="G441" s="36"/>
      <c r="H441" s="56"/>
    </row>
    <row r="442" spans="6:8">
      <c r="F442" s="48"/>
      <c r="G442" s="36"/>
      <c r="H442" s="56"/>
    </row>
    <row r="443" spans="6:8">
      <c r="F443" s="48"/>
      <c r="G443" s="36"/>
      <c r="H443" s="56"/>
    </row>
    <row r="444" spans="6:8">
      <c r="F444" s="48"/>
      <c r="G444" s="36"/>
      <c r="H444" s="56"/>
    </row>
    <row r="445" spans="6:8">
      <c r="F445" s="48"/>
      <c r="G445" s="36"/>
      <c r="H445" s="56"/>
    </row>
    <row r="446" spans="6:8">
      <c r="F446" s="48"/>
      <c r="G446" s="36"/>
      <c r="H446" s="56"/>
    </row>
    <row r="447" spans="6:8">
      <c r="F447" s="48"/>
      <c r="G447" s="36"/>
      <c r="H447" s="56"/>
    </row>
    <row r="448" spans="6:8">
      <c r="F448" s="48"/>
      <c r="G448" s="36"/>
      <c r="H448" s="56"/>
    </row>
    <row r="449" spans="6:8">
      <c r="F449" s="48"/>
      <c r="G449" s="36"/>
      <c r="H449" s="56"/>
    </row>
    <row r="450" spans="6:8">
      <c r="F450" s="48"/>
      <c r="G450" s="36"/>
      <c r="H450" s="56"/>
    </row>
    <row r="451" spans="6:8">
      <c r="F451" s="48"/>
      <c r="G451" s="36"/>
      <c r="H451" s="56"/>
    </row>
    <row r="452" spans="6:8">
      <c r="F452" s="48"/>
      <c r="G452" s="36"/>
      <c r="H452" s="56"/>
    </row>
    <row r="453" spans="6:8">
      <c r="F453" s="48"/>
      <c r="G453" s="36"/>
      <c r="H453" s="56"/>
    </row>
    <row r="454" spans="6:8">
      <c r="F454" s="48"/>
      <c r="G454" s="36"/>
      <c r="H454" s="56"/>
    </row>
    <row r="455" spans="6:8">
      <c r="F455" s="48"/>
      <c r="G455" s="36"/>
      <c r="H455" s="56"/>
    </row>
    <row r="456" spans="6:8">
      <c r="F456" s="48"/>
      <c r="G456" s="36"/>
      <c r="H456" s="56"/>
    </row>
    <row r="457" spans="6:8">
      <c r="F457" s="48"/>
      <c r="G457" s="36"/>
      <c r="H457" s="56"/>
    </row>
    <row r="458" spans="6:8">
      <c r="F458" s="48"/>
      <c r="G458" s="36"/>
      <c r="H458" s="56"/>
    </row>
    <row r="459" spans="6:8">
      <c r="F459" s="48"/>
      <c r="G459" s="36"/>
      <c r="H459" s="56"/>
    </row>
    <row r="460" spans="6:8">
      <c r="F460" s="48"/>
      <c r="G460" s="36"/>
      <c r="H460" s="56"/>
    </row>
    <row r="461" spans="6:8">
      <c r="F461" s="48"/>
      <c r="G461" s="36"/>
      <c r="H461" s="56"/>
    </row>
    <row r="462" spans="6:8">
      <c r="F462" s="48"/>
      <c r="G462" s="36"/>
      <c r="H462" s="56"/>
    </row>
    <row r="463" spans="6:8">
      <c r="F463" s="48"/>
      <c r="G463" s="36"/>
      <c r="H463" s="56"/>
    </row>
    <row r="464" spans="6:8">
      <c r="F464" s="48"/>
      <c r="G464" s="36"/>
      <c r="H464" s="56"/>
    </row>
    <row r="465" spans="6:8">
      <c r="F465" s="48"/>
      <c r="G465" s="36"/>
      <c r="H465" s="56"/>
    </row>
    <row r="466" spans="6:8">
      <c r="F466" s="48"/>
      <c r="G466" s="36"/>
      <c r="H466" s="56"/>
    </row>
    <row r="467" spans="6:8">
      <c r="F467" s="48"/>
      <c r="G467" s="36"/>
      <c r="H467" s="56"/>
    </row>
    <row r="468" spans="6:8">
      <c r="F468" s="48"/>
      <c r="G468" s="36"/>
      <c r="H468" s="56"/>
    </row>
    <row r="469" spans="6:8">
      <c r="F469" s="48"/>
      <c r="G469" s="36"/>
      <c r="H469" s="56"/>
    </row>
    <row r="470" spans="6:8">
      <c r="F470" s="48"/>
      <c r="G470" s="36"/>
      <c r="H470" s="56"/>
    </row>
    <row r="471" spans="6:8">
      <c r="F471" s="48"/>
      <c r="G471" s="36"/>
      <c r="H471" s="56"/>
    </row>
    <row r="472" spans="6:8">
      <c r="F472" s="48"/>
      <c r="G472" s="36"/>
      <c r="H472" s="56"/>
    </row>
    <row r="473" spans="6:8">
      <c r="F473" s="48"/>
      <c r="G473" s="36"/>
      <c r="H473" s="56"/>
    </row>
    <row r="474" spans="6:8">
      <c r="F474" s="48"/>
      <c r="G474" s="36"/>
      <c r="H474" s="56"/>
    </row>
    <row r="475" spans="6:8">
      <c r="F475" s="48"/>
      <c r="G475" s="36"/>
      <c r="H475" s="56"/>
    </row>
    <row r="476" spans="6:8">
      <c r="F476" s="48"/>
      <c r="G476" s="36"/>
      <c r="H476" s="56"/>
    </row>
    <row r="477" spans="6:8">
      <c r="F477" s="48"/>
      <c r="G477" s="36"/>
      <c r="H477" s="56"/>
    </row>
    <row r="478" spans="6:8">
      <c r="F478" s="48"/>
      <c r="G478" s="36"/>
      <c r="H478" s="56"/>
    </row>
    <row r="479" spans="6:8">
      <c r="F479" s="48"/>
      <c r="G479" s="36"/>
      <c r="H479" s="56"/>
    </row>
    <row r="480" spans="6:8">
      <c r="F480" s="48"/>
      <c r="G480" s="36"/>
      <c r="H480" s="56"/>
    </row>
    <row r="481" spans="6:8">
      <c r="F481" s="48"/>
      <c r="G481" s="36"/>
      <c r="H481" s="56"/>
    </row>
    <row r="482" spans="6:8">
      <c r="F482" s="48"/>
      <c r="G482" s="36"/>
      <c r="H482" s="56"/>
    </row>
    <row r="483" spans="6:8">
      <c r="F483" s="48"/>
      <c r="G483" s="36"/>
      <c r="H483" s="56"/>
    </row>
    <row r="484" spans="6:8">
      <c r="F484" s="48"/>
      <c r="G484" s="36"/>
      <c r="H484" s="56"/>
    </row>
    <row r="485" spans="6:8">
      <c r="F485" s="48"/>
      <c r="G485" s="36"/>
      <c r="H485" s="56"/>
    </row>
    <row r="486" spans="6:8">
      <c r="F486" s="48"/>
      <c r="G486" s="36"/>
      <c r="H486" s="56"/>
    </row>
    <row r="487" spans="6:8">
      <c r="F487" s="48"/>
      <c r="G487" s="36"/>
      <c r="H487" s="56"/>
    </row>
    <row r="488" spans="6:8">
      <c r="F488" s="48"/>
      <c r="G488" s="36"/>
      <c r="H488" s="56"/>
    </row>
    <row r="489" spans="6:8">
      <c r="F489" s="48"/>
      <c r="G489" s="36"/>
      <c r="H489" s="56"/>
    </row>
    <row r="490" spans="6:8">
      <c r="F490" s="48"/>
      <c r="G490" s="36"/>
      <c r="H490" s="56"/>
    </row>
    <row r="491" spans="6:8">
      <c r="F491" s="48"/>
      <c r="G491" s="36"/>
      <c r="H491" s="56"/>
    </row>
    <row r="492" spans="6:8">
      <c r="F492" s="48"/>
      <c r="G492" s="36"/>
      <c r="H492" s="56"/>
    </row>
    <row r="493" spans="6:8">
      <c r="F493" s="48"/>
      <c r="G493" s="36"/>
      <c r="H493" s="56"/>
    </row>
    <row r="494" spans="6:8">
      <c r="F494" s="48"/>
      <c r="G494" s="36"/>
      <c r="H494" s="56"/>
    </row>
    <row r="495" spans="6:8">
      <c r="F495" s="48"/>
      <c r="G495" s="36"/>
      <c r="H495" s="56"/>
    </row>
    <row r="496" spans="6:8">
      <c r="F496" s="48"/>
      <c r="G496" s="36"/>
      <c r="H496" s="56"/>
    </row>
    <row r="497" spans="6:8">
      <c r="F497" s="48"/>
      <c r="G497" s="36"/>
      <c r="H497" s="56"/>
    </row>
    <row r="498" spans="6:8">
      <c r="F498" s="48"/>
      <c r="G498" s="36"/>
      <c r="H498" s="56"/>
    </row>
    <row r="499" spans="6:8">
      <c r="F499" s="48"/>
      <c r="G499" s="36"/>
      <c r="H499" s="56"/>
    </row>
    <row r="500" spans="6:8">
      <c r="F500" s="48"/>
      <c r="G500" s="36"/>
      <c r="H500" s="56"/>
    </row>
    <row r="501" spans="6:8">
      <c r="F501" s="48"/>
      <c r="G501" s="36"/>
      <c r="H501" s="56"/>
    </row>
    <row r="502" spans="6:8">
      <c r="F502" s="48"/>
      <c r="G502" s="36"/>
      <c r="H502" s="56"/>
    </row>
    <row r="503" spans="6:8">
      <c r="F503" s="48"/>
      <c r="G503" s="36"/>
      <c r="H503" s="56"/>
    </row>
    <row r="504" spans="6:8">
      <c r="F504" s="48"/>
      <c r="G504" s="36"/>
      <c r="H504" s="56"/>
    </row>
    <row r="505" spans="6:8">
      <c r="F505" s="48"/>
      <c r="G505" s="36"/>
      <c r="H505" s="56"/>
    </row>
    <row r="506" spans="6:8">
      <c r="F506" s="48"/>
      <c r="G506" s="36"/>
      <c r="H506" s="56"/>
    </row>
    <row r="507" spans="6:8">
      <c r="F507" s="48"/>
      <c r="G507" s="36"/>
      <c r="H507" s="56"/>
    </row>
    <row r="508" spans="6:8">
      <c r="F508" s="48"/>
      <c r="G508" s="36"/>
      <c r="H508" s="56"/>
    </row>
    <row r="509" spans="6:8">
      <c r="F509" s="48"/>
      <c r="G509" s="36"/>
      <c r="H509" s="56"/>
    </row>
    <row r="510" spans="6:8">
      <c r="F510" s="48"/>
      <c r="G510" s="36"/>
      <c r="H510" s="56"/>
    </row>
    <row r="511" spans="6:8">
      <c r="F511" s="48"/>
      <c r="G511" s="36"/>
      <c r="H511" s="56"/>
    </row>
    <row r="512" spans="6:8">
      <c r="F512" s="48"/>
      <c r="G512" s="36"/>
      <c r="H512" s="56"/>
    </row>
    <row r="513" spans="6:8">
      <c r="F513" s="48"/>
      <c r="G513" s="36"/>
      <c r="H513" s="56"/>
    </row>
    <row r="514" spans="6:8">
      <c r="F514" s="48"/>
      <c r="G514" s="36"/>
      <c r="H514" s="56"/>
    </row>
    <row r="515" spans="6:8">
      <c r="F515" s="48"/>
      <c r="G515" s="36"/>
      <c r="H515" s="56"/>
    </row>
    <row r="516" spans="6:8">
      <c r="F516" s="48"/>
      <c r="G516" s="36"/>
      <c r="H516" s="56"/>
    </row>
    <row r="517" spans="6:8">
      <c r="F517" s="48"/>
      <c r="G517" s="36"/>
      <c r="H517" s="56"/>
    </row>
    <row r="518" spans="6:8">
      <c r="F518" s="48"/>
      <c r="G518" s="36"/>
      <c r="H518" s="56"/>
    </row>
    <row r="519" spans="6:8">
      <c r="F519" s="48"/>
      <c r="G519" s="36"/>
      <c r="H519" s="56"/>
    </row>
    <row r="520" spans="6:8">
      <c r="F520" s="48"/>
      <c r="G520" s="36"/>
      <c r="H520" s="56"/>
    </row>
    <row r="521" spans="6:8">
      <c r="F521" s="48"/>
      <c r="G521" s="36"/>
      <c r="H521" s="56"/>
    </row>
    <row r="522" spans="6:8">
      <c r="F522" s="48"/>
      <c r="G522" s="36"/>
      <c r="H522" s="56"/>
    </row>
    <row r="523" spans="6:8">
      <c r="F523" s="48"/>
      <c r="G523" s="36"/>
      <c r="H523" s="56"/>
    </row>
    <row r="524" spans="6:8">
      <c r="F524" s="48"/>
      <c r="G524" s="36"/>
      <c r="H524" s="56"/>
    </row>
    <row r="525" spans="6:8">
      <c r="F525" s="48"/>
      <c r="G525" s="36"/>
      <c r="H525" s="56"/>
    </row>
    <row r="526" spans="6:8">
      <c r="F526" s="48"/>
      <c r="G526" s="36"/>
      <c r="H526" s="56"/>
    </row>
    <row r="527" spans="6:8">
      <c r="F527" s="48"/>
      <c r="G527" s="36"/>
      <c r="H527" s="56"/>
    </row>
    <row r="528" spans="6:8">
      <c r="F528" s="48"/>
      <c r="G528" s="36"/>
      <c r="H528" s="56"/>
    </row>
    <row r="529" spans="6:8">
      <c r="F529" s="48"/>
      <c r="G529" s="36"/>
      <c r="H529" s="56"/>
    </row>
    <row r="530" spans="6:8">
      <c r="F530" s="48"/>
      <c r="G530" s="36"/>
      <c r="H530" s="56"/>
    </row>
    <row r="531" spans="6:8">
      <c r="F531" s="48"/>
      <c r="G531" s="36"/>
      <c r="H531" s="56"/>
    </row>
    <row r="532" spans="6:8">
      <c r="F532" s="48"/>
      <c r="G532" s="36"/>
      <c r="H532" s="56"/>
    </row>
    <row r="533" spans="6:8">
      <c r="F533" s="48"/>
      <c r="G533" s="36"/>
      <c r="H533" s="56"/>
    </row>
    <row r="534" spans="6:8">
      <c r="F534" s="48"/>
      <c r="G534" s="36"/>
      <c r="H534" s="56"/>
    </row>
    <row r="535" spans="6:8">
      <c r="F535" s="48"/>
      <c r="G535" s="36"/>
      <c r="H535" s="56"/>
    </row>
    <row r="536" spans="6:8">
      <c r="F536" s="48"/>
      <c r="G536" s="36"/>
      <c r="H536" s="56"/>
    </row>
    <row r="537" spans="6:8">
      <c r="F537" s="48"/>
      <c r="G537" s="36"/>
      <c r="H537" s="56"/>
    </row>
    <row r="538" spans="6:8">
      <c r="F538" s="48"/>
      <c r="G538" s="36"/>
      <c r="H538" s="56"/>
    </row>
    <row r="539" spans="6:8">
      <c r="F539" s="48"/>
      <c r="G539" s="36"/>
      <c r="H539" s="56"/>
    </row>
    <row r="540" spans="6:8">
      <c r="F540" s="48"/>
      <c r="G540" s="36"/>
      <c r="H540" s="56"/>
    </row>
    <row r="541" spans="6:8">
      <c r="F541" s="48"/>
      <c r="G541" s="36"/>
      <c r="H541" s="56"/>
    </row>
    <row r="542" spans="6:8">
      <c r="F542" s="48"/>
      <c r="G542" s="36"/>
      <c r="H542" s="56"/>
    </row>
    <row r="543" spans="6:8">
      <c r="F543" s="48"/>
      <c r="G543" s="36"/>
      <c r="H543" s="56"/>
    </row>
    <row r="544" spans="6:8">
      <c r="F544" s="48"/>
      <c r="G544" s="36"/>
      <c r="H544" s="56"/>
    </row>
    <row r="545" spans="6:8">
      <c r="F545" s="48"/>
      <c r="G545" s="36"/>
      <c r="H545" s="56"/>
    </row>
    <row r="546" spans="6:8">
      <c r="F546" s="48"/>
      <c r="G546" s="36"/>
      <c r="H546" s="56"/>
    </row>
    <row r="547" spans="6:8">
      <c r="F547" s="48"/>
      <c r="G547" s="36"/>
      <c r="H547" s="56"/>
    </row>
    <row r="548" spans="6:8">
      <c r="F548" s="48"/>
      <c r="G548" s="36"/>
      <c r="H548" s="56"/>
    </row>
    <row r="549" spans="6:8">
      <c r="F549" s="48"/>
      <c r="G549" s="36"/>
      <c r="H549" s="56"/>
    </row>
    <row r="550" spans="6:8">
      <c r="F550" s="48"/>
      <c r="G550" s="36"/>
      <c r="H550" s="56"/>
    </row>
    <row r="551" spans="6:8">
      <c r="F551" s="48"/>
      <c r="G551" s="36"/>
      <c r="H551" s="56"/>
    </row>
    <row r="552" spans="6:8">
      <c r="F552" s="48"/>
      <c r="G552" s="36"/>
      <c r="H552" s="56"/>
    </row>
    <row r="553" spans="6:8">
      <c r="F553" s="48"/>
      <c r="G553" s="36"/>
      <c r="H553" s="56"/>
    </row>
    <row r="554" spans="6:8">
      <c r="F554" s="48"/>
      <c r="G554" s="36"/>
      <c r="H554" s="56"/>
    </row>
    <row r="555" spans="6:8">
      <c r="F555" s="48"/>
      <c r="G555" s="36"/>
      <c r="H555" s="56"/>
    </row>
    <row r="556" spans="6:8">
      <c r="F556" s="48"/>
      <c r="G556" s="36"/>
      <c r="H556" s="56"/>
    </row>
    <row r="557" spans="6:8">
      <c r="F557" s="48"/>
      <c r="G557" s="36"/>
      <c r="H557" s="56"/>
    </row>
    <row r="558" spans="6:8">
      <c r="F558" s="48"/>
      <c r="G558" s="36"/>
      <c r="H558" s="56"/>
    </row>
    <row r="559" spans="6:8">
      <c r="F559" s="48"/>
      <c r="G559" s="36"/>
      <c r="H559" s="56"/>
    </row>
    <row r="560" spans="6:8">
      <c r="F560" s="48"/>
      <c r="G560" s="36"/>
      <c r="H560" s="56"/>
    </row>
    <row r="561" spans="6:8">
      <c r="F561" s="48"/>
      <c r="G561" s="36"/>
      <c r="H561" s="56"/>
    </row>
    <row r="562" spans="6:8">
      <c r="F562" s="48"/>
      <c r="G562" s="36"/>
      <c r="H562" s="56"/>
    </row>
    <row r="563" spans="6:8">
      <c r="F563" s="48"/>
      <c r="G563" s="36"/>
      <c r="H563" s="56"/>
    </row>
    <row r="564" spans="6:8">
      <c r="F564" s="48"/>
      <c r="G564" s="36"/>
      <c r="H564" s="56"/>
    </row>
    <row r="565" spans="6:8">
      <c r="F565" s="48"/>
      <c r="G565" s="36"/>
      <c r="H565" s="56"/>
    </row>
    <row r="566" spans="6:8">
      <c r="F566" s="48"/>
      <c r="G566" s="36"/>
      <c r="H566" s="56"/>
    </row>
    <row r="567" spans="6:8">
      <c r="F567" s="48"/>
      <c r="G567" s="36"/>
      <c r="H567" s="56"/>
    </row>
    <row r="568" spans="6:8">
      <c r="F568" s="48"/>
      <c r="G568" s="36"/>
      <c r="H568" s="56"/>
    </row>
    <row r="569" spans="6:8">
      <c r="F569" s="48"/>
      <c r="G569" s="36"/>
      <c r="H569" s="56"/>
    </row>
    <row r="570" spans="6:8">
      <c r="F570" s="48"/>
      <c r="G570" s="36"/>
      <c r="H570" s="56"/>
    </row>
    <row r="571" spans="6:8">
      <c r="F571" s="48"/>
      <c r="G571" s="36"/>
      <c r="H571" s="56"/>
    </row>
    <row r="572" spans="6:8">
      <c r="F572" s="48"/>
      <c r="G572" s="36"/>
      <c r="H572" s="56"/>
    </row>
    <row r="573" spans="6:8">
      <c r="F573" s="48"/>
      <c r="G573" s="36"/>
      <c r="H573" s="56"/>
    </row>
    <row r="574" spans="6:8">
      <c r="F574" s="48"/>
      <c r="G574" s="36"/>
      <c r="H574" s="56"/>
    </row>
    <row r="575" spans="6:8">
      <c r="F575" s="48"/>
      <c r="G575" s="36"/>
      <c r="H575" s="56"/>
    </row>
    <row r="576" spans="6:8">
      <c r="F576" s="48"/>
      <c r="G576" s="36"/>
      <c r="H576" s="56"/>
    </row>
    <row r="577" spans="6:8">
      <c r="F577" s="48"/>
      <c r="G577" s="36"/>
      <c r="H577" s="56"/>
    </row>
    <row r="578" spans="6:8">
      <c r="F578" s="48"/>
      <c r="G578" s="36"/>
      <c r="H578" s="56"/>
    </row>
    <row r="579" spans="6:8">
      <c r="F579" s="48"/>
      <c r="G579" s="36"/>
      <c r="H579" s="56"/>
    </row>
    <row r="580" spans="6:8">
      <c r="F580" s="48"/>
      <c r="G580" s="36"/>
      <c r="H580" s="56"/>
    </row>
    <row r="581" spans="6:8">
      <c r="F581" s="48"/>
      <c r="G581" s="36"/>
      <c r="H581" s="56"/>
    </row>
    <row r="582" spans="6:8">
      <c r="F582" s="48"/>
      <c r="G582" s="36"/>
      <c r="H582" s="56"/>
    </row>
    <row r="583" spans="6:8">
      <c r="F583" s="48"/>
      <c r="G583" s="36"/>
      <c r="H583" s="56"/>
    </row>
    <row r="584" spans="6:8">
      <c r="F584" s="48"/>
      <c r="G584" s="36"/>
      <c r="H584" s="56"/>
    </row>
    <row r="585" spans="6:8">
      <c r="F585" s="48"/>
      <c r="G585" s="36"/>
      <c r="H585" s="56"/>
    </row>
    <row r="586" spans="6:8">
      <c r="F586" s="48"/>
      <c r="G586" s="36"/>
      <c r="H586" s="56"/>
    </row>
    <row r="587" spans="6:8">
      <c r="F587" s="48"/>
      <c r="G587" s="36"/>
      <c r="H587" s="56"/>
    </row>
    <row r="588" spans="6:8">
      <c r="F588" s="48"/>
      <c r="G588" s="36"/>
      <c r="H588" s="56"/>
    </row>
    <row r="589" spans="6:8">
      <c r="F589" s="48"/>
      <c r="G589" s="36"/>
      <c r="H589" s="56"/>
    </row>
    <row r="590" spans="6:8">
      <c r="F590" s="48"/>
      <c r="G590" s="36"/>
      <c r="H590" s="56"/>
    </row>
    <row r="591" spans="6:8">
      <c r="F591" s="48"/>
      <c r="G591" s="36"/>
      <c r="H591" s="56"/>
    </row>
    <row r="592" spans="6:8">
      <c r="F592" s="48"/>
      <c r="G592" s="36"/>
      <c r="H592" s="56"/>
    </row>
    <row r="593" spans="6:8">
      <c r="F593" s="48"/>
      <c r="G593" s="36"/>
      <c r="H593" s="56"/>
    </row>
    <row r="594" spans="6:8">
      <c r="F594" s="48"/>
      <c r="G594" s="36"/>
      <c r="H594" s="56"/>
    </row>
    <row r="595" spans="6:8">
      <c r="F595" s="48"/>
      <c r="G595" s="36"/>
      <c r="H595" s="56"/>
    </row>
    <row r="596" spans="6:8">
      <c r="F596" s="48"/>
      <c r="G596" s="36"/>
      <c r="H596" s="56"/>
    </row>
    <row r="597" spans="6:8">
      <c r="F597" s="48"/>
      <c r="G597" s="36"/>
      <c r="H597" s="56"/>
    </row>
    <row r="598" spans="6:8">
      <c r="F598" s="48"/>
      <c r="G598" s="36"/>
      <c r="H598" s="56"/>
    </row>
    <row r="599" spans="6:8">
      <c r="F599" s="48"/>
      <c r="G599" s="36"/>
      <c r="H599" s="56"/>
    </row>
    <row r="600" spans="6:8">
      <c r="F600" s="48"/>
      <c r="G600" s="36"/>
      <c r="H600" s="56"/>
    </row>
    <row r="601" spans="6:8">
      <c r="F601" s="48"/>
      <c r="G601" s="36"/>
      <c r="H601" s="56"/>
    </row>
    <row r="602" spans="6:8">
      <c r="F602" s="48"/>
      <c r="G602" s="36"/>
      <c r="H602" s="56"/>
    </row>
    <row r="603" spans="6:8">
      <c r="F603" s="48"/>
      <c r="G603" s="36"/>
      <c r="H603" s="56"/>
    </row>
    <row r="604" spans="6:8">
      <c r="F604" s="48"/>
      <c r="G604" s="36"/>
      <c r="H604" s="56"/>
    </row>
    <row r="605" spans="6:8">
      <c r="F605" s="48"/>
      <c r="G605" s="36"/>
      <c r="H605" s="56"/>
    </row>
    <row r="606" spans="6:8">
      <c r="F606" s="48"/>
      <c r="G606" s="36"/>
      <c r="H606" s="56"/>
    </row>
    <row r="607" spans="6:8">
      <c r="F607" s="48"/>
      <c r="G607" s="36"/>
      <c r="H607" s="56"/>
    </row>
    <row r="608" spans="6:8">
      <c r="F608" s="48"/>
      <c r="G608" s="36"/>
      <c r="H608" s="56"/>
    </row>
    <row r="609" spans="6:8">
      <c r="F609" s="48"/>
      <c r="G609" s="36"/>
      <c r="H609" s="56"/>
    </row>
    <row r="610" spans="6:8">
      <c r="F610" s="48"/>
      <c r="G610" s="36"/>
      <c r="H610" s="56"/>
    </row>
    <row r="611" spans="6:8">
      <c r="F611" s="48"/>
      <c r="G611" s="36"/>
      <c r="H611" s="56"/>
    </row>
    <row r="612" spans="6:8">
      <c r="F612" s="48"/>
      <c r="G612" s="36"/>
      <c r="H612" s="56"/>
    </row>
    <row r="613" spans="6:8">
      <c r="F613" s="48"/>
      <c r="G613" s="36"/>
      <c r="H613" s="56"/>
    </row>
    <row r="614" spans="6:8">
      <c r="F614" s="48"/>
      <c r="G614" s="36"/>
      <c r="H614" s="56"/>
    </row>
    <row r="615" spans="6:8">
      <c r="F615" s="48"/>
      <c r="G615" s="36"/>
      <c r="H615" s="56"/>
    </row>
    <row r="616" spans="6:8">
      <c r="F616" s="48"/>
      <c r="G616" s="36"/>
      <c r="H616" s="56"/>
    </row>
    <row r="617" spans="6:8">
      <c r="F617" s="48"/>
      <c r="G617" s="36"/>
      <c r="H617" s="56"/>
    </row>
    <row r="618" spans="6:8">
      <c r="F618" s="48"/>
      <c r="G618" s="36"/>
      <c r="H618" s="56"/>
    </row>
    <row r="619" spans="6:8">
      <c r="F619" s="48"/>
      <c r="G619" s="36"/>
      <c r="H619" s="56"/>
    </row>
    <row r="620" spans="6:8">
      <c r="F620" s="48"/>
      <c r="G620" s="36"/>
      <c r="H620" s="56"/>
    </row>
    <row r="621" spans="6:8">
      <c r="F621" s="48"/>
      <c r="G621" s="36"/>
      <c r="H621" s="56"/>
    </row>
    <row r="622" spans="6:8">
      <c r="F622" s="48"/>
      <c r="G622" s="36"/>
      <c r="H622" s="56"/>
    </row>
    <row r="623" spans="6:8">
      <c r="F623" s="48"/>
      <c r="G623" s="36"/>
      <c r="H623" s="56"/>
    </row>
    <row r="624" spans="6:8">
      <c r="F624" s="48"/>
      <c r="G624" s="36"/>
      <c r="H624" s="56"/>
    </row>
    <row r="625" spans="6:8">
      <c r="F625" s="48"/>
      <c r="G625" s="36"/>
      <c r="H625" s="56"/>
    </row>
    <row r="626" spans="6:8">
      <c r="F626" s="48"/>
      <c r="G626" s="36"/>
      <c r="H626" s="56"/>
    </row>
    <row r="627" spans="6:8">
      <c r="F627" s="48"/>
      <c r="G627" s="36"/>
      <c r="H627" s="56"/>
    </row>
    <row r="628" spans="6:8">
      <c r="F628" s="48"/>
      <c r="G628" s="36"/>
      <c r="H628" s="56"/>
    </row>
    <row r="629" spans="6:8">
      <c r="F629" s="48"/>
      <c r="G629" s="36"/>
      <c r="H629" s="56"/>
    </row>
    <row r="630" spans="6:8">
      <c r="F630" s="48"/>
      <c r="G630" s="36"/>
      <c r="H630" s="56"/>
    </row>
    <row r="631" spans="6:8">
      <c r="F631" s="48"/>
      <c r="G631" s="36"/>
      <c r="H631" s="56"/>
    </row>
    <row r="632" spans="6:8">
      <c r="F632" s="48"/>
      <c r="G632" s="36"/>
      <c r="H632" s="56"/>
    </row>
    <row r="633" spans="6:8">
      <c r="F633" s="48"/>
      <c r="G633" s="36"/>
      <c r="H633" s="56"/>
    </row>
    <row r="634" spans="6:8">
      <c r="F634" s="48"/>
      <c r="G634" s="36"/>
      <c r="H634" s="56"/>
    </row>
    <row r="635" spans="6:8">
      <c r="F635" s="48"/>
      <c r="G635" s="36"/>
      <c r="H635" s="56"/>
    </row>
    <row r="636" spans="6:8">
      <c r="F636" s="48"/>
      <c r="G636" s="36"/>
      <c r="H636" s="56"/>
    </row>
    <row r="637" spans="6:8">
      <c r="F637" s="48"/>
      <c r="G637" s="36"/>
      <c r="H637" s="56"/>
    </row>
    <row r="638" spans="6:8">
      <c r="F638" s="48"/>
      <c r="G638" s="36"/>
      <c r="H638" s="56"/>
    </row>
    <row r="639" spans="6:8">
      <c r="F639" s="48"/>
      <c r="G639" s="36"/>
      <c r="H639" s="56"/>
    </row>
    <row r="640" spans="6:8">
      <c r="F640" s="48"/>
      <c r="G640" s="36"/>
      <c r="H640" s="56"/>
    </row>
    <row r="641" spans="6:8">
      <c r="F641" s="48"/>
      <c r="G641" s="36"/>
      <c r="H641" s="56"/>
    </row>
    <row r="642" spans="6:8">
      <c r="F642" s="48"/>
      <c r="G642" s="36"/>
      <c r="H642" s="56"/>
    </row>
    <row r="643" spans="6:8">
      <c r="F643" s="48"/>
      <c r="G643" s="36"/>
      <c r="H643" s="56"/>
    </row>
    <row r="644" spans="6:8">
      <c r="F644" s="48"/>
      <c r="G644" s="36"/>
      <c r="H644" s="56"/>
    </row>
    <row r="645" spans="6:8">
      <c r="F645" s="48"/>
      <c r="G645" s="36"/>
      <c r="H645" s="56"/>
    </row>
    <row r="646" spans="6:8">
      <c r="F646" s="48"/>
      <c r="G646" s="36"/>
      <c r="H646" s="56"/>
    </row>
    <row r="647" spans="6:8">
      <c r="F647" s="48"/>
      <c r="G647" s="36"/>
      <c r="H647" s="56"/>
    </row>
    <row r="648" spans="6:8">
      <c r="F648" s="48"/>
      <c r="G648" s="36"/>
      <c r="H648" s="56"/>
    </row>
    <row r="649" spans="6:8">
      <c r="F649" s="48"/>
      <c r="G649" s="36"/>
      <c r="H649" s="56"/>
    </row>
    <row r="650" spans="6:8">
      <c r="F650" s="48"/>
      <c r="G650" s="36"/>
      <c r="H650" s="56"/>
    </row>
    <row r="651" spans="6:8">
      <c r="F651" s="48"/>
      <c r="G651" s="36"/>
      <c r="H651" s="56"/>
    </row>
    <row r="652" spans="6:8">
      <c r="F652" s="48"/>
      <c r="G652" s="36"/>
      <c r="H652" s="56"/>
    </row>
    <row r="653" spans="6:8">
      <c r="F653" s="48"/>
      <c r="G653" s="36"/>
      <c r="H653" s="56"/>
    </row>
    <row r="654" spans="6:8">
      <c r="F654" s="48"/>
      <c r="G654" s="36"/>
      <c r="H654" s="56"/>
    </row>
    <row r="655" spans="6:8">
      <c r="F655" s="48"/>
      <c r="G655" s="36"/>
      <c r="H655" s="56"/>
    </row>
    <row r="656" spans="6:8">
      <c r="F656" s="48"/>
      <c r="G656" s="36"/>
      <c r="H656" s="56"/>
    </row>
    <row r="657" spans="6:8">
      <c r="F657" s="48"/>
      <c r="G657" s="36"/>
      <c r="H657" s="56"/>
    </row>
    <row r="658" spans="6:8">
      <c r="F658" s="48"/>
      <c r="G658" s="36"/>
      <c r="H658" s="56"/>
    </row>
    <row r="659" spans="6:8">
      <c r="F659" s="48"/>
      <c r="G659" s="36"/>
      <c r="H659" s="56"/>
    </row>
    <row r="660" spans="6:8">
      <c r="F660" s="48"/>
      <c r="G660" s="36"/>
      <c r="H660" s="56"/>
    </row>
    <row r="661" spans="6:8">
      <c r="F661" s="48"/>
      <c r="G661" s="36"/>
      <c r="H661" s="56"/>
    </row>
    <row r="662" spans="6:8">
      <c r="F662" s="48"/>
      <c r="G662" s="36"/>
      <c r="H662" s="56"/>
    </row>
    <row r="663" spans="6:8">
      <c r="F663" s="48"/>
      <c r="G663" s="36"/>
      <c r="H663" s="56"/>
    </row>
    <row r="664" spans="6:8">
      <c r="F664" s="48"/>
      <c r="G664" s="36"/>
      <c r="H664" s="56"/>
    </row>
    <row r="665" spans="6:8">
      <c r="F665" s="48"/>
      <c r="G665" s="36"/>
      <c r="H665" s="56"/>
    </row>
    <row r="666" spans="6:8">
      <c r="F666" s="48"/>
      <c r="G666" s="36"/>
      <c r="H666" s="56"/>
    </row>
    <row r="667" spans="6:8">
      <c r="F667" s="48"/>
      <c r="G667" s="36"/>
      <c r="H667" s="56"/>
    </row>
    <row r="668" spans="6:8">
      <c r="F668" s="48"/>
      <c r="G668" s="36"/>
      <c r="H668" s="56"/>
    </row>
    <row r="669" spans="6:8">
      <c r="F669" s="48"/>
      <c r="G669" s="36"/>
      <c r="H669" s="56"/>
    </row>
    <row r="670" spans="6:8">
      <c r="F670" s="48"/>
      <c r="G670" s="36"/>
      <c r="H670" s="56"/>
    </row>
    <row r="671" spans="6:8">
      <c r="F671" s="48"/>
      <c r="G671" s="36"/>
      <c r="H671" s="56"/>
    </row>
    <row r="672" spans="6:8">
      <c r="F672" s="48"/>
      <c r="G672" s="36"/>
      <c r="H672" s="56"/>
    </row>
    <row r="673" spans="6:8">
      <c r="F673" s="48"/>
      <c r="G673" s="36"/>
      <c r="H673" s="56"/>
    </row>
    <row r="674" spans="6:8">
      <c r="F674" s="48"/>
      <c r="G674" s="36"/>
      <c r="H674" s="56"/>
    </row>
    <row r="675" spans="6:8">
      <c r="F675" s="48"/>
      <c r="G675" s="36"/>
      <c r="H675" s="56"/>
    </row>
    <row r="676" spans="6:8">
      <c r="F676" s="48"/>
      <c r="G676" s="36"/>
      <c r="H676" s="56"/>
    </row>
    <row r="677" spans="6:8">
      <c r="F677" s="48"/>
      <c r="G677" s="36"/>
      <c r="H677" s="56"/>
    </row>
    <row r="678" spans="6:8">
      <c r="F678" s="48"/>
      <c r="G678" s="36"/>
      <c r="H678" s="56"/>
    </row>
    <row r="679" spans="6:8">
      <c r="F679" s="48"/>
      <c r="G679" s="36"/>
      <c r="H679" s="56"/>
    </row>
    <row r="680" spans="6:8">
      <c r="F680" s="48"/>
      <c r="G680" s="36"/>
      <c r="H680" s="56"/>
    </row>
    <row r="681" spans="6:8">
      <c r="F681" s="48"/>
      <c r="G681" s="36"/>
      <c r="H681" s="56"/>
    </row>
    <row r="682" spans="6:8">
      <c r="F682" s="48"/>
      <c r="G682" s="36"/>
      <c r="H682" s="56"/>
    </row>
    <row r="683" spans="6:8">
      <c r="F683" s="48"/>
      <c r="G683" s="36"/>
      <c r="H683" s="56"/>
    </row>
    <row r="684" spans="6:8">
      <c r="F684" s="48"/>
      <c r="G684" s="36"/>
      <c r="H684" s="56"/>
    </row>
    <row r="685" spans="6:8">
      <c r="F685" s="48"/>
      <c r="G685" s="36"/>
      <c r="H685" s="56"/>
    </row>
    <row r="686" spans="6:8">
      <c r="F686" s="48"/>
      <c r="G686" s="36"/>
      <c r="H686" s="56"/>
    </row>
    <row r="687" spans="6:8">
      <c r="F687" s="48"/>
      <c r="G687" s="36"/>
      <c r="H687" s="56"/>
    </row>
    <row r="688" spans="6:8">
      <c r="F688" s="48"/>
      <c r="G688" s="36"/>
      <c r="H688" s="56"/>
    </row>
    <row r="689" spans="6:8">
      <c r="F689" s="48"/>
      <c r="G689" s="36"/>
      <c r="H689" s="56"/>
    </row>
    <row r="690" spans="6:8">
      <c r="F690" s="48"/>
      <c r="G690" s="36"/>
      <c r="H690" s="56"/>
    </row>
    <row r="691" spans="6:8">
      <c r="F691" s="48"/>
      <c r="G691" s="36"/>
      <c r="H691" s="56"/>
    </row>
    <row r="692" spans="6:8">
      <c r="F692" s="48"/>
      <c r="G692" s="36"/>
      <c r="H692" s="56"/>
    </row>
    <row r="693" spans="6:8">
      <c r="F693" s="48"/>
      <c r="G693" s="36"/>
      <c r="H693" s="56"/>
    </row>
    <row r="694" spans="6:8">
      <c r="F694" s="48"/>
      <c r="G694" s="36"/>
      <c r="H694" s="56"/>
    </row>
    <row r="695" spans="6:8">
      <c r="F695" s="48"/>
      <c r="G695" s="36"/>
      <c r="H695" s="56"/>
    </row>
    <row r="696" spans="6:8">
      <c r="F696" s="48"/>
      <c r="G696" s="36"/>
      <c r="H696" s="56"/>
    </row>
    <row r="697" spans="6:8">
      <c r="F697" s="48"/>
      <c r="G697" s="36"/>
      <c r="H697" s="56"/>
    </row>
    <row r="698" spans="6:8">
      <c r="F698" s="48"/>
      <c r="G698" s="36"/>
      <c r="H698" s="56"/>
    </row>
    <row r="699" spans="6:8">
      <c r="F699" s="48"/>
      <c r="G699" s="36"/>
      <c r="H699" s="56"/>
    </row>
    <row r="700" spans="6:8">
      <c r="F700" s="48"/>
      <c r="G700" s="36"/>
      <c r="H700" s="56"/>
    </row>
    <row r="701" spans="6:8">
      <c r="F701" s="48"/>
      <c r="G701" s="36"/>
      <c r="H701" s="56"/>
    </row>
    <row r="702" spans="6:8">
      <c r="F702" s="48"/>
      <c r="G702" s="36"/>
      <c r="H702" s="56"/>
    </row>
    <row r="703" spans="6:8">
      <c r="F703" s="48"/>
      <c r="G703" s="36"/>
      <c r="H703" s="56"/>
    </row>
    <row r="704" spans="6:8">
      <c r="F704" s="48"/>
      <c r="G704" s="36"/>
      <c r="H704" s="56"/>
    </row>
    <row r="705" spans="6:8">
      <c r="F705" s="48"/>
      <c r="G705" s="36"/>
      <c r="H705" s="56"/>
    </row>
    <row r="706" spans="6:8">
      <c r="F706" s="48"/>
      <c r="G706" s="36"/>
      <c r="H706" s="56"/>
    </row>
    <row r="707" spans="6:8">
      <c r="F707" s="48"/>
      <c r="G707" s="36"/>
      <c r="H707" s="56"/>
    </row>
    <row r="708" spans="6:8">
      <c r="F708" s="48"/>
      <c r="G708" s="36"/>
      <c r="H708" s="56"/>
    </row>
    <row r="709" spans="6:8">
      <c r="F709" s="48"/>
      <c r="G709" s="36"/>
      <c r="H709" s="56"/>
    </row>
    <row r="710" spans="6:8">
      <c r="F710" s="48"/>
      <c r="G710" s="36"/>
      <c r="H710" s="56"/>
    </row>
    <row r="711" spans="6:8">
      <c r="F711" s="48"/>
      <c r="G711" s="36"/>
      <c r="H711" s="56"/>
    </row>
    <row r="712" spans="6:8">
      <c r="F712" s="48"/>
      <c r="G712" s="36"/>
      <c r="H712" s="56"/>
    </row>
    <row r="713" spans="6:8">
      <c r="F713" s="48"/>
      <c r="G713" s="36"/>
      <c r="H713" s="56"/>
    </row>
    <row r="714" spans="6:8">
      <c r="F714" s="48"/>
      <c r="G714" s="36"/>
      <c r="H714" s="56"/>
    </row>
    <row r="715" spans="6:8">
      <c r="F715" s="48"/>
      <c r="G715" s="36"/>
      <c r="H715" s="56"/>
    </row>
    <row r="716" spans="6:8">
      <c r="F716" s="48"/>
      <c r="G716" s="36"/>
      <c r="H716" s="56"/>
    </row>
    <row r="717" spans="6:8">
      <c r="F717" s="48"/>
      <c r="G717" s="36"/>
      <c r="H717" s="56"/>
    </row>
    <row r="718" spans="6:8">
      <c r="F718" s="48"/>
      <c r="G718" s="36"/>
      <c r="H718" s="56"/>
    </row>
    <row r="719" spans="6:8">
      <c r="F719" s="48"/>
      <c r="G719" s="36"/>
      <c r="H719" s="56"/>
    </row>
    <row r="720" spans="6:8">
      <c r="F720" s="48"/>
      <c r="G720" s="36"/>
      <c r="H720" s="56"/>
    </row>
    <row r="721" spans="6:8">
      <c r="F721" s="48"/>
      <c r="G721" s="36"/>
      <c r="H721" s="56"/>
    </row>
    <row r="722" spans="6:8">
      <c r="F722" s="48"/>
      <c r="G722" s="36"/>
      <c r="H722" s="56"/>
    </row>
    <row r="723" spans="6:8">
      <c r="F723" s="48"/>
      <c r="G723" s="36"/>
      <c r="H723" s="56"/>
    </row>
    <row r="724" spans="6:8">
      <c r="F724" s="48"/>
      <c r="G724" s="36"/>
      <c r="H724" s="56"/>
    </row>
    <row r="725" spans="6:8">
      <c r="F725" s="48"/>
      <c r="G725" s="36"/>
      <c r="H725" s="56"/>
    </row>
    <row r="726" spans="6:8">
      <c r="F726" s="48"/>
      <c r="G726" s="36"/>
      <c r="H726" s="56"/>
    </row>
    <row r="727" spans="6:8">
      <c r="F727" s="48"/>
      <c r="G727" s="36"/>
      <c r="H727" s="56"/>
    </row>
    <row r="728" spans="6:8">
      <c r="F728" s="48"/>
      <c r="G728" s="36"/>
      <c r="H728" s="56"/>
    </row>
    <row r="729" spans="6:8">
      <c r="F729" s="48"/>
      <c r="G729" s="36"/>
      <c r="H729" s="56"/>
    </row>
    <row r="730" spans="6:8">
      <c r="F730" s="48"/>
      <c r="G730" s="36"/>
      <c r="H730" s="56"/>
    </row>
    <row r="731" spans="6:8">
      <c r="F731" s="48"/>
      <c r="G731" s="36"/>
      <c r="H731" s="56"/>
    </row>
    <row r="732" spans="6:8">
      <c r="F732" s="48"/>
      <c r="G732" s="36"/>
      <c r="H732" s="56"/>
    </row>
    <row r="733" spans="6:8">
      <c r="F733" s="48"/>
      <c r="G733" s="36"/>
      <c r="H733" s="56"/>
    </row>
    <row r="734" spans="6:8">
      <c r="F734" s="48"/>
      <c r="G734" s="36"/>
      <c r="H734" s="56"/>
    </row>
    <row r="735" spans="6:8">
      <c r="F735" s="48"/>
      <c r="G735" s="36"/>
      <c r="H735" s="56"/>
    </row>
    <row r="736" spans="6:8">
      <c r="F736" s="48"/>
      <c r="G736" s="36"/>
      <c r="H736" s="56"/>
    </row>
    <row r="737" spans="6:8">
      <c r="F737" s="48"/>
      <c r="G737" s="36"/>
      <c r="H737" s="56"/>
    </row>
    <row r="738" spans="6:8">
      <c r="F738" s="48"/>
      <c r="G738" s="36"/>
      <c r="H738" s="56"/>
    </row>
    <row r="739" spans="6:8">
      <c r="F739" s="48"/>
      <c r="G739" s="36"/>
      <c r="H739" s="56"/>
    </row>
    <row r="740" spans="6:8">
      <c r="F740" s="48"/>
      <c r="G740" s="36"/>
      <c r="H740" s="56"/>
    </row>
    <row r="741" spans="6:8">
      <c r="F741" s="48"/>
      <c r="G741" s="36"/>
      <c r="H741" s="56"/>
    </row>
    <row r="742" spans="6:8">
      <c r="F742" s="48"/>
      <c r="G742" s="36"/>
      <c r="H742" s="56"/>
    </row>
    <row r="743" spans="6:8">
      <c r="F743" s="48"/>
      <c r="G743" s="36"/>
      <c r="H743" s="56"/>
    </row>
    <row r="744" spans="6:8">
      <c r="F744" s="48"/>
      <c r="G744" s="36"/>
      <c r="H744" s="56"/>
    </row>
    <row r="745" spans="6:8">
      <c r="F745" s="48"/>
      <c r="G745" s="36"/>
      <c r="H745" s="56"/>
    </row>
    <row r="746" spans="6:8">
      <c r="F746" s="48"/>
      <c r="G746" s="36"/>
      <c r="H746" s="56"/>
    </row>
    <row r="747" spans="6:8">
      <c r="F747" s="48"/>
      <c r="G747" s="36"/>
      <c r="H747" s="56"/>
    </row>
    <row r="748" spans="6:8">
      <c r="F748" s="48"/>
      <c r="G748" s="36"/>
      <c r="H748" s="56"/>
    </row>
    <row r="749" spans="6:8">
      <c r="F749" s="48"/>
      <c r="G749" s="36"/>
      <c r="H749" s="56"/>
    </row>
    <row r="750" spans="6:8">
      <c r="F750" s="48"/>
      <c r="G750" s="36"/>
      <c r="H750" s="56"/>
    </row>
    <row r="751" spans="6:8">
      <c r="F751" s="48"/>
      <c r="G751" s="36"/>
      <c r="H751" s="56"/>
    </row>
    <row r="752" spans="6:8">
      <c r="F752" s="48"/>
      <c r="G752" s="36"/>
      <c r="H752" s="56"/>
    </row>
    <row r="753" spans="6:8">
      <c r="F753" s="48"/>
      <c r="G753" s="36"/>
      <c r="H753" s="56"/>
    </row>
    <row r="754" spans="6:8">
      <c r="F754" s="48"/>
      <c r="G754" s="36"/>
      <c r="H754" s="56"/>
    </row>
    <row r="755" spans="6:8">
      <c r="F755" s="48"/>
      <c r="G755" s="36"/>
      <c r="H755" s="56"/>
    </row>
    <row r="756" spans="6:8">
      <c r="F756" s="48"/>
      <c r="G756" s="36"/>
      <c r="H756" s="56"/>
    </row>
    <row r="757" spans="6:8">
      <c r="F757" s="48"/>
      <c r="G757" s="36"/>
      <c r="H757" s="56"/>
    </row>
    <row r="758" spans="6:8">
      <c r="F758" s="48"/>
      <c r="G758" s="36"/>
      <c r="H758" s="56"/>
    </row>
    <row r="759" spans="6:8">
      <c r="F759" s="48"/>
      <c r="G759" s="36"/>
      <c r="H759" s="56"/>
    </row>
    <row r="760" spans="6:8">
      <c r="F760" s="48"/>
      <c r="G760" s="36"/>
      <c r="H760" s="56"/>
    </row>
    <row r="761" spans="6:8">
      <c r="F761" s="48"/>
      <c r="G761" s="36"/>
      <c r="H761" s="56"/>
    </row>
    <row r="762" spans="6:8">
      <c r="F762" s="48"/>
      <c r="G762" s="36"/>
      <c r="H762" s="56"/>
    </row>
    <row r="763" spans="6:8">
      <c r="F763" s="48"/>
      <c r="G763" s="36"/>
      <c r="H763" s="56"/>
    </row>
    <row r="764" spans="6:8">
      <c r="F764" s="48"/>
      <c r="G764" s="36"/>
      <c r="H764" s="56"/>
    </row>
    <row r="765" spans="6:8">
      <c r="F765" s="48"/>
      <c r="G765" s="36"/>
      <c r="H765" s="56"/>
    </row>
    <row r="766" spans="6:8">
      <c r="F766" s="48"/>
      <c r="G766" s="36"/>
      <c r="H766" s="56"/>
    </row>
    <row r="767" spans="6:8">
      <c r="F767" s="48"/>
      <c r="G767" s="36"/>
      <c r="H767" s="56"/>
    </row>
    <row r="768" spans="6:8">
      <c r="F768" s="48"/>
      <c r="G768" s="36"/>
      <c r="H768" s="56"/>
    </row>
    <row r="769" spans="6:8">
      <c r="F769" s="48"/>
      <c r="G769" s="36"/>
      <c r="H769" s="56"/>
    </row>
    <row r="770" spans="6:8">
      <c r="F770" s="48"/>
      <c r="G770" s="36"/>
      <c r="H770" s="56"/>
    </row>
    <row r="771" spans="6:8">
      <c r="F771" s="48"/>
      <c r="G771" s="36"/>
      <c r="H771" s="56"/>
    </row>
    <row r="772" spans="6:8">
      <c r="F772" s="48"/>
      <c r="G772" s="36"/>
      <c r="H772" s="56"/>
    </row>
    <row r="773" spans="6:8">
      <c r="F773" s="48"/>
      <c r="G773" s="36"/>
      <c r="H773" s="56"/>
    </row>
    <row r="774" spans="6:8">
      <c r="F774" s="48"/>
      <c r="G774" s="36"/>
      <c r="H774" s="56"/>
    </row>
    <row r="775" spans="6:8">
      <c r="F775" s="48"/>
      <c r="G775" s="36"/>
      <c r="H775" s="56"/>
    </row>
    <row r="776" spans="6:8">
      <c r="F776" s="48"/>
      <c r="G776" s="36"/>
      <c r="H776" s="56"/>
    </row>
    <row r="777" spans="6:8">
      <c r="F777" s="48"/>
      <c r="G777" s="36"/>
      <c r="H777" s="56"/>
    </row>
    <row r="778" spans="6:8">
      <c r="F778" s="48"/>
      <c r="G778" s="36"/>
      <c r="H778" s="56"/>
    </row>
    <row r="779" spans="6:8">
      <c r="F779" s="48"/>
      <c r="G779" s="36"/>
      <c r="H779" s="56"/>
    </row>
    <row r="780" spans="6:8">
      <c r="F780" s="48"/>
      <c r="G780" s="36"/>
      <c r="H780" s="56"/>
    </row>
    <row r="781" spans="6:8">
      <c r="F781" s="48"/>
      <c r="G781" s="36"/>
      <c r="H781" s="56"/>
    </row>
    <row r="782" spans="6:8">
      <c r="F782" s="48"/>
      <c r="G782" s="36"/>
      <c r="H782" s="56"/>
    </row>
    <row r="783" spans="6:8">
      <c r="F783" s="48"/>
      <c r="G783" s="36"/>
      <c r="H783" s="56"/>
    </row>
    <row r="784" spans="6:8">
      <c r="F784" s="48"/>
      <c r="G784" s="36"/>
      <c r="H784" s="56"/>
    </row>
    <row r="785" spans="6:8">
      <c r="F785" s="48"/>
      <c r="G785" s="36"/>
      <c r="H785" s="56"/>
    </row>
    <row r="786" spans="6:8">
      <c r="F786" s="48"/>
      <c r="G786" s="36"/>
      <c r="H786" s="56"/>
    </row>
    <row r="787" spans="6:8">
      <c r="F787" s="48"/>
      <c r="G787" s="36"/>
      <c r="H787" s="56"/>
    </row>
    <row r="788" spans="6:8">
      <c r="F788" s="48"/>
      <c r="G788" s="36"/>
      <c r="H788" s="56"/>
    </row>
    <row r="789" spans="6:8">
      <c r="F789" s="48"/>
      <c r="G789" s="36"/>
      <c r="H789" s="56"/>
    </row>
    <row r="790" spans="6:8">
      <c r="F790" s="48"/>
      <c r="G790" s="36"/>
      <c r="H790" s="56"/>
    </row>
    <row r="791" spans="6:8">
      <c r="F791" s="48"/>
      <c r="G791" s="36"/>
      <c r="H791" s="56"/>
    </row>
    <row r="792" spans="6:8">
      <c r="F792" s="48"/>
      <c r="G792" s="36"/>
      <c r="H792" s="56"/>
    </row>
    <row r="793" spans="6:8">
      <c r="F793" s="48"/>
      <c r="G793" s="36"/>
      <c r="H793" s="56"/>
    </row>
    <row r="794" spans="6:8">
      <c r="F794" s="48"/>
      <c r="G794" s="36"/>
      <c r="H794" s="56"/>
    </row>
    <row r="795" spans="6:8">
      <c r="F795" s="48"/>
      <c r="G795" s="36"/>
      <c r="H795" s="56"/>
    </row>
    <row r="796" spans="6:8">
      <c r="F796" s="48"/>
      <c r="G796" s="36"/>
      <c r="H796" s="56"/>
    </row>
    <row r="797" spans="6:8">
      <c r="F797" s="48"/>
      <c r="G797" s="36"/>
      <c r="H797" s="56"/>
    </row>
    <row r="798" spans="6:8">
      <c r="F798" s="48"/>
      <c r="G798" s="36"/>
      <c r="H798" s="56"/>
    </row>
    <row r="799" spans="6:8">
      <c r="F799" s="48"/>
      <c r="G799" s="36"/>
      <c r="H799" s="56"/>
    </row>
    <row r="800" spans="6:8">
      <c r="F800" s="48"/>
      <c r="G800" s="36"/>
      <c r="H800" s="56"/>
    </row>
    <row r="801" spans="6:8">
      <c r="F801" s="48"/>
      <c r="G801" s="36"/>
      <c r="H801" s="56"/>
    </row>
    <row r="802" spans="6:8">
      <c r="F802" s="48"/>
      <c r="G802" s="36"/>
      <c r="H802" s="56"/>
    </row>
    <row r="803" spans="6:8">
      <c r="F803" s="48"/>
      <c r="G803" s="36"/>
      <c r="H803" s="56"/>
    </row>
    <row r="804" spans="6:8">
      <c r="F804" s="48"/>
      <c r="G804" s="36"/>
      <c r="H804" s="56"/>
    </row>
    <row r="805" spans="6:8">
      <c r="F805" s="48"/>
      <c r="G805" s="36"/>
      <c r="H805" s="56"/>
    </row>
    <row r="806" spans="6:8">
      <c r="F806" s="48"/>
      <c r="G806" s="36"/>
      <c r="H806" s="56"/>
    </row>
    <row r="807" spans="6:8">
      <c r="F807" s="48"/>
      <c r="G807" s="36"/>
      <c r="H807" s="56"/>
    </row>
    <row r="808" spans="6:8">
      <c r="F808" s="48"/>
      <c r="G808" s="36"/>
      <c r="H808" s="56"/>
    </row>
    <row r="809" spans="6:8">
      <c r="F809" s="48"/>
      <c r="G809" s="36"/>
      <c r="H809" s="56"/>
    </row>
    <row r="810" spans="6:8">
      <c r="F810" s="48"/>
      <c r="G810" s="36"/>
      <c r="H810" s="56"/>
    </row>
    <row r="811" spans="6:8">
      <c r="F811" s="48"/>
      <c r="G811" s="36"/>
      <c r="H811" s="56"/>
    </row>
    <row r="812" spans="6:8">
      <c r="F812" s="48"/>
      <c r="G812" s="36"/>
      <c r="H812" s="56"/>
    </row>
    <row r="813" spans="6:8">
      <c r="F813" s="48"/>
      <c r="G813" s="36"/>
      <c r="H813" s="56"/>
    </row>
    <row r="814" spans="6:8">
      <c r="F814" s="48"/>
      <c r="G814" s="36"/>
      <c r="H814" s="56"/>
    </row>
    <row r="815" spans="6:8">
      <c r="F815" s="48"/>
      <c r="G815" s="36"/>
      <c r="H815" s="56"/>
    </row>
    <row r="816" spans="6:8">
      <c r="F816" s="48"/>
      <c r="G816" s="36"/>
      <c r="H816" s="56"/>
    </row>
    <row r="817" spans="6:8">
      <c r="F817" s="48"/>
      <c r="G817" s="36"/>
      <c r="H817" s="56"/>
    </row>
    <row r="818" spans="6:8">
      <c r="F818" s="48"/>
      <c r="G818" s="36"/>
      <c r="H818" s="56"/>
    </row>
    <row r="819" spans="6:8">
      <c r="F819" s="48"/>
      <c r="G819" s="36"/>
      <c r="H819" s="56"/>
    </row>
    <row r="820" spans="6:8">
      <c r="F820" s="48"/>
      <c r="G820" s="36"/>
      <c r="H820" s="56"/>
    </row>
    <row r="821" spans="6:8">
      <c r="F821" s="48"/>
      <c r="G821" s="36"/>
      <c r="H821" s="56"/>
    </row>
    <row r="822" spans="6:8">
      <c r="F822" s="48"/>
      <c r="G822" s="36"/>
      <c r="H822" s="56"/>
    </row>
    <row r="823" spans="6:8">
      <c r="F823" s="48"/>
      <c r="G823" s="36"/>
      <c r="H823" s="56"/>
    </row>
    <row r="824" spans="6:8">
      <c r="F824" s="48"/>
      <c r="G824" s="36"/>
      <c r="H824" s="56"/>
    </row>
    <row r="825" spans="6:8">
      <c r="F825" s="48"/>
      <c r="G825" s="36"/>
      <c r="H825" s="56"/>
    </row>
    <row r="826" spans="6:8">
      <c r="F826" s="48"/>
      <c r="G826" s="36"/>
      <c r="H826" s="56"/>
    </row>
    <row r="827" spans="6:8">
      <c r="F827" s="48"/>
      <c r="G827" s="36"/>
      <c r="H827" s="56"/>
    </row>
    <row r="828" spans="6:8">
      <c r="F828" s="48"/>
      <c r="G828" s="36"/>
      <c r="H828" s="56"/>
    </row>
    <row r="829" spans="6:8">
      <c r="F829" s="48"/>
      <c r="G829" s="36"/>
      <c r="H829" s="56"/>
    </row>
    <row r="830" spans="6:8">
      <c r="F830" s="48"/>
      <c r="G830" s="36"/>
      <c r="H830" s="56"/>
    </row>
    <row r="831" spans="6:8">
      <c r="F831" s="48"/>
      <c r="G831" s="36"/>
      <c r="H831" s="56"/>
    </row>
    <row r="832" spans="6:8">
      <c r="F832" s="48"/>
      <c r="G832" s="36"/>
      <c r="H832" s="56"/>
    </row>
    <row r="833" spans="6:8">
      <c r="F833" s="48"/>
      <c r="G833" s="36"/>
      <c r="H833" s="56"/>
    </row>
    <row r="834" spans="6:8">
      <c r="F834" s="48"/>
      <c r="G834" s="36"/>
      <c r="H834" s="56"/>
    </row>
    <row r="835" spans="6:8">
      <c r="F835" s="48"/>
      <c r="G835" s="36"/>
      <c r="H835" s="56"/>
    </row>
    <row r="836" spans="6:8">
      <c r="F836" s="48"/>
      <c r="G836" s="36"/>
      <c r="H836" s="56"/>
    </row>
    <row r="837" spans="6:8">
      <c r="F837" s="48"/>
      <c r="G837" s="36"/>
      <c r="H837" s="56"/>
    </row>
    <row r="838" spans="6:8">
      <c r="F838" s="48"/>
      <c r="G838" s="36"/>
      <c r="H838" s="56"/>
    </row>
    <row r="839" spans="6:8">
      <c r="F839" s="48"/>
      <c r="G839" s="36"/>
      <c r="H839" s="56"/>
    </row>
    <row r="840" spans="6:8">
      <c r="F840" s="48"/>
      <c r="G840" s="36"/>
      <c r="H840" s="56"/>
    </row>
    <row r="841" spans="6:8">
      <c r="F841" s="48"/>
      <c r="G841" s="36"/>
      <c r="H841" s="56"/>
    </row>
    <row r="842" spans="6:8">
      <c r="F842" s="48"/>
      <c r="G842" s="36"/>
      <c r="H842" s="56"/>
    </row>
    <row r="843" spans="6:8">
      <c r="F843" s="48"/>
      <c r="G843" s="36"/>
      <c r="H843" s="56"/>
    </row>
    <row r="844" spans="6:8">
      <c r="F844" s="48"/>
      <c r="G844" s="36"/>
      <c r="H844" s="56"/>
    </row>
    <row r="845" spans="6:8">
      <c r="F845" s="48"/>
      <c r="G845" s="36"/>
      <c r="H845" s="56"/>
    </row>
    <row r="846" spans="6:8">
      <c r="F846" s="48"/>
      <c r="G846" s="36"/>
      <c r="H846" s="56"/>
    </row>
    <row r="847" spans="6:8">
      <c r="F847" s="48"/>
      <c r="G847" s="36"/>
      <c r="H847" s="56"/>
    </row>
    <row r="848" spans="6:8">
      <c r="F848" s="48"/>
      <c r="G848" s="36"/>
      <c r="H848" s="56"/>
    </row>
    <row r="849" spans="6:8">
      <c r="F849" s="48"/>
      <c r="G849" s="36"/>
      <c r="H849" s="56"/>
    </row>
    <row r="850" spans="6:8">
      <c r="F850" s="48"/>
      <c r="G850" s="36"/>
      <c r="H850" s="56"/>
    </row>
    <row r="851" spans="6:8">
      <c r="F851" s="48"/>
      <c r="G851" s="36"/>
      <c r="H851" s="56"/>
    </row>
    <row r="852" spans="6:8">
      <c r="F852" s="48"/>
      <c r="G852" s="36"/>
      <c r="H852" s="56"/>
    </row>
    <row r="853" spans="6:8">
      <c r="F853" s="48"/>
      <c r="G853" s="36"/>
      <c r="H853" s="56"/>
    </row>
    <row r="854" spans="6:8">
      <c r="F854" s="48"/>
      <c r="G854" s="36"/>
      <c r="H854" s="56"/>
    </row>
    <row r="855" spans="6:8">
      <c r="F855" s="48"/>
      <c r="G855" s="36"/>
      <c r="H855" s="56"/>
    </row>
    <row r="856" spans="6:8">
      <c r="F856" s="48"/>
      <c r="G856" s="36"/>
      <c r="H856" s="56"/>
    </row>
    <row r="857" spans="6:8">
      <c r="F857" s="48"/>
      <c r="G857" s="36"/>
      <c r="H857" s="56"/>
    </row>
    <row r="858" spans="6:8">
      <c r="F858" s="48"/>
      <c r="G858" s="36"/>
      <c r="H858" s="56"/>
    </row>
    <row r="859" spans="6:8">
      <c r="F859" s="48"/>
      <c r="G859" s="36"/>
      <c r="H859" s="56"/>
    </row>
    <row r="860" spans="6:8">
      <c r="F860" s="48"/>
      <c r="G860" s="36"/>
      <c r="H860" s="56"/>
    </row>
    <row r="861" spans="6:8">
      <c r="F861" s="48"/>
      <c r="G861" s="36"/>
      <c r="H861" s="56"/>
    </row>
    <row r="862" spans="6:8">
      <c r="F862" s="48"/>
      <c r="G862" s="36"/>
      <c r="H862" s="56"/>
    </row>
    <row r="863" spans="6:8">
      <c r="F863" s="48"/>
      <c r="G863" s="36"/>
      <c r="H863" s="56"/>
    </row>
    <row r="864" spans="6:8">
      <c r="F864" s="48"/>
      <c r="G864" s="36"/>
      <c r="H864" s="56"/>
    </row>
    <row r="865" spans="6:8">
      <c r="F865" s="48"/>
      <c r="G865" s="36"/>
      <c r="H865" s="56"/>
    </row>
    <row r="866" spans="6:8">
      <c r="F866" s="48"/>
      <c r="G866" s="36"/>
      <c r="H866" s="56"/>
    </row>
    <row r="867" spans="6:8">
      <c r="F867" s="48"/>
      <c r="G867" s="36"/>
      <c r="H867" s="56"/>
    </row>
    <row r="868" spans="6:8">
      <c r="F868" s="48"/>
      <c r="G868" s="36"/>
      <c r="H868" s="56"/>
    </row>
    <row r="869" spans="6:8">
      <c r="F869" s="48"/>
      <c r="G869" s="36"/>
      <c r="H869" s="56"/>
    </row>
    <row r="870" spans="6:8">
      <c r="F870" s="48"/>
      <c r="G870" s="36"/>
      <c r="H870" s="56"/>
    </row>
    <row r="871" spans="6:8">
      <c r="F871" s="48"/>
      <c r="G871" s="36"/>
      <c r="H871" s="56"/>
    </row>
    <row r="872" spans="6:8">
      <c r="F872" s="48"/>
      <c r="G872" s="36"/>
      <c r="H872" s="56"/>
    </row>
    <row r="873" spans="6:8">
      <c r="F873" s="48"/>
      <c r="G873" s="36"/>
      <c r="H873" s="56"/>
    </row>
    <row r="874" spans="6:8">
      <c r="F874" s="48"/>
      <c r="G874" s="36"/>
      <c r="H874" s="56"/>
    </row>
    <row r="875" spans="6:8">
      <c r="F875" s="48"/>
      <c r="G875" s="36"/>
      <c r="H875" s="56"/>
    </row>
    <row r="876" spans="6:8">
      <c r="F876" s="48"/>
      <c r="G876" s="36"/>
      <c r="H876" s="56"/>
    </row>
    <row r="877" spans="6:8">
      <c r="F877" s="48"/>
      <c r="G877" s="36"/>
      <c r="H877" s="56"/>
    </row>
    <row r="878" spans="6:8">
      <c r="F878" s="48"/>
      <c r="G878" s="36"/>
      <c r="H878" s="56"/>
    </row>
    <row r="879" spans="6:8">
      <c r="F879" s="48"/>
      <c r="G879" s="36"/>
      <c r="H879" s="56"/>
    </row>
    <row r="880" spans="6:8">
      <c r="F880" s="48"/>
      <c r="G880" s="36"/>
      <c r="H880" s="56"/>
    </row>
    <row r="881" spans="6:8">
      <c r="F881" s="48"/>
      <c r="G881" s="36"/>
      <c r="H881" s="56"/>
    </row>
    <row r="882" spans="6:8">
      <c r="F882" s="48"/>
      <c r="G882" s="36"/>
      <c r="H882" s="56"/>
    </row>
    <row r="883" spans="6:8">
      <c r="F883" s="48"/>
      <c r="G883" s="36"/>
      <c r="H883" s="56"/>
    </row>
    <row r="884" spans="6:8">
      <c r="F884" s="48"/>
      <c r="G884" s="36"/>
      <c r="H884" s="56"/>
    </row>
    <row r="885" spans="6:8">
      <c r="F885" s="48"/>
      <c r="G885" s="36"/>
      <c r="H885" s="56"/>
    </row>
    <row r="886" spans="6:8">
      <c r="F886" s="48"/>
      <c r="G886" s="36"/>
      <c r="H886" s="56"/>
    </row>
    <row r="887" spans="6:8">
      <c r="F887" s="48"/>
      <c r="G887" s="36"/>
      <c r="H887" s="56"/>
    </row>
    <row r="888" spans="6:8">
      <c r="F888" s="48"/>
      <c r="G888" s="36"/>
      <c r="H888" s="56"/>
    </row>
    <row r="889" spans="6:8">
      <c r="F889" s="48"/>
      <c r="G889" s="36"/>
      <c r="H889" s="56"/>
    </row>
    <row r="890" spans="6:8">
      <c r="F890" s="48"/>
      <c r="G890" s="36"/>
      <c r="H890" s="56"/>
    </row>
    <row r="891" spans="6:8">
      <c r="F891" s="48"/>
      <c r="G891" s="36"/>
      <c r="H891" s="56"/>
    </row>
    <row r="892" spans="6:8">
      <c r="F892" s="48"/>
      <c r="G892" s="36"/>
      <c r="H892" s="56"/>
    </row>
    <row r="893" spans="6:8">
      <c r="F893" s="48"/>
      <c r="G893" s="36"/>
      <c r="H893" s="56"/>
    </row>
    <row r="894" spans="6:8">
      <c r="F894" s="48"/>
      <c r="G894" s="36"/>
      <c r="H894" s="56"/>
    </row>
    <row r="895" spans="6:8">
      <c r="F895" s="48"/>
      <c r="G895" s="36"/>
      <c r="H895" s="56"/>
    </row>
    <row r="896" spans="6:8">
      <c r="F896" s="48"/>
      <c r="G896" s="36"/>
      <c r="H896" s="56"/>
    </row>
    <row r="897" spans="6:8">
      <c r="F897" s="48"/>
      <c r="G897" s="36"/>
      <c r="H897" s="56"/>
    </row>
    <row r="898" spans="6:8">
      <c r="F898" s="48"/>
      <c r="G898" s="36"/>
      <c r="H898" s="56"/>
    </row>
    <row r="899" spans="6:8">
      <c r="F899" s="48"/>
      <c r="G899" s="36"/>
      <c r="H899" s="56"/>
    </row>
    <row r="900" spans="6:8">
      <c r="F900" s="48"/>
      <c r="G900" s="36"/>
      <c r="H900" s="56"/>
    </row>
    <row r="901" spans="6:8">
      <c r="F901" s="48"/>
      <c r="G901" s="36"/>
      <c r="H901" s="56"/>
    </row>
    <row r="902" spans="6:8">
      <c r="F902" s="48"/>
      <c r="G902" s="36"/>
      <c r="H902" s="56"/>
    </row>
    <row r="903" spans="6:8">
      <c r="F903" s="48"/>
      <c r="G903" s="36"/>
      <c r="H903" s="56"/>
    </row>
    <row r="904" spans="6:8">
      <c r="F904" s="48"/>
      <c r="G904" s="36"/>
      <c r="H904" s="56"/>
    </row>
    <row r="905" spans="6:8">
      <c r="F905" s="48"/>
      <c r="G905" s="36"/>
      <c r="H905" s="56"/>
    </row>
    <row r="906" spans="6:8">
      <c r="F906" s="48"/>
      <c r="G906" s="36"/>
      <c r="H906" s="56"/>
    </row>
    <row r="907" spans="6:8">
      <c r="F907" s="48"/>
      <c r="G907" s="36"/>
      <c r="H907" s="56"/>
    </row>
    <row r="908" spans="6:8">
      <c r="F908" s="48"/>
      <c r="G908" s="36"/>
      <c r="H908" s="56"/>
    </row>
    <row r="909" spans="6:8">
      <c r="F909" s="48"/>
      <c r="G909" s="36"/>
      <c r="H909" s="56"/>
    </row>
    <row r="910" spans="6:8">
      <c r="F910" s="48"/>
      <c r="G910" s="36"/>
      <c r="H910" s="56"/>
    </row>
    <row r="911" spans="6:8">
      <c r="F911" s="48"/>
      <c r="G911" s="36"/>
      <c r="H911" s="56"/>
    </row>
    <row r="912" spans="6:8">
      <c r="F912" s="48"/>
      <c r="G912" s="36"/>
      <c r="H912" s="56"/>
    </row>
    <row r="913" spans="6:8">
      <c r="F913" s="48"/>
      <c r="G913" s="36"/>
      <c r="H913" s="56"/>
    </row>
    <row r="914" spans="6:8">
      <c r="F914" s="48"/>
      <c r="G914" s="36"/>
      <c r="H914" s="56"/>
    </row>
    <row r="915" spans="6:8">
      <c r="F915" s="48"/>
      <c r="G915" s="36"/>
      <c r="H915" s="56"/>
    </row>
    <row r="916" spans="6:8">
      <c r="F916" s="48"/>
      <c r="G916" s="36"/>
      <c r="H916" s="56"/>
    </row>
    <row r="917" spans="6:8">
      <c r="F917" s="48"/>
      <c r="G917" s="36"/>
      <c r="H917" s="56"/>
    </row>
    <row r="918" spans="6:8">
      <c r="F918" s="48"/>
      <c r="G918" s="36"/>
      <c r="H918" s="56"/>
    </row>
    <row r="919" spans="6:8">
      <c r="F919" s="48"/>
      <c r="G919" s="36"/>
      <c r="H919" s="56"/>
    </row>
    <row r="920" spans="6:8">
      <c r="F920" s="48"/>
      <c r="G920" s="36"/>
      <c r="H920" s="56"/>
    </row>
    <row r="921" spans="6:8">
      <c r="F921" s="48"/>
      <c r="G921" s="36"/>
      <c r="H921" s="56"/>
    </row>
    <row r="922" spans="6:8">
      <c r="F922" s="48"/>
      <c r="G922" s="36"/>
      <c r="H922" s="56"/>
    </row>
    <row r="923" spans="6:8">
      <c r="F923" s="48"/>
      <c r="G923" s="36"/>
      <c r="H923" s="56"/>
    </row>
    <row r="924" spans="6:8">
      <c r="F924" s="48"/>
      <c r="G924" s="36"/>
      <c r="H924" s="56"/>
    </row>
    <row r="925" spans="6:8">
      <c r="F925" s="48"/>
      <c r="G925" s="36"/>
      <c r="H925" s="56"/>
    </row>
    <row r="926" spans="6:8">
      <c r="F926" s="48"/>
      <c r="G926" s="36"/>
      <c r="H926" s="56"/>
    </row>
    <row r="927" spans="6:8">
      <c r="F927" s="48"/>
      <c r="G927" s="36"/>
      <c r="H927" s="56"/>
    </row>
    <row r="928" spans="6:8">
      <c r="F928" s="48"/>
      <c r="G928" s="36"/>
      <c r="H928" s="56"/>
    </row>
    <row r="929" spans="6:8">
      <c r="F929" s="48"/>
      <c r="G929" s="36"/>
      <c r="H929" s="56"/>
    </row>
    <row r="930" spans="6:8">
      <c r="F930" s="48"/>
      <c r="G930" s="36"/>
      <c r="H930" s="56"/>
    </row>
    <row r="931" spans="6:8">
      <c r="F931" s="48"/>
      <c r="G931" s="36"/>
      <c r="H931" s="56"/>
    </row>
    <row r="932" spans="6:8">
      <c r="F932" s="48"/>
      <c r="G932" s="36"/>
      <c r="H932" s="56"/>
    </row>
    <row r="933" spans="6:8">
      <c r="F933" s="48"/>
      <c r="G933" s="36"/>
      <c r="H933" s="56"/>
    </row>
    <row r="934" spans="6:8">
      <c r="F934" s="48"/>
      <c r="G934" s="36"/>
      <c r="H934" s="56"/>
    </row>
    <row r="935" spans="6:8">
      <c r="F935" s="48"/>
      <c r="G935" s="36"/>
      <c r="H935" s="56"/>
    </row>
    <row r="936" spans="6:8">
      <c r="F936" s="48"/>
      <c r="G936" s="36"/>
      <c r="H936" s="56"/>
    </row>
    <row r="937" spans="6:8">
      <c r="F937" s="48"/>
      <c r="G937" s="36"/>
      <c r="H937" s="56"/>
    </row>
    <row r="938" spans="6:8">
      <c r="F938" s="48"/>
      <c r="G938" s="36"/>
      <c r="H938" s="56"/>
    </row>
    <row r="939" spans="6:8">
      <c r="F939" s="48"/>
      <c r="G939" s="36"/>
      <c r="H939" s="56"/>
    </row>
    <row r="940" spans="6:8">
      <c r="F940" s="48"/>
      <c r="G940" s="36"/>
      <c r="H940" s="56"/>
    </row>
    <row r="941" spans="6:8">
      <c r="F941" s="48"/>
      <c r="G941" s="36"/>
      <c r="H941" s="56"/>
    </row>
    <row r="942" spans="6:8">
      <c r="F942" s="48"/>
      <c r="G942" s="36"/>
      <c r="H942" s="56"/>
    </row>
    <row r="943" spans="6:8">
      <c r="F943" s="48"/>
      <c r="G943" s="36"/>
      <c r="H943" s="56"/>
    </row>
    <row r="944" spans="6:8">
      <c r="F944" s="48"/>
      <c r="G944" s="36"/>
      <c r="H944" s="56"/>
    </row>
    <row r="945" spans="6:8">
      <c r="F945" s="48"/>
      <c r="G945" s="36"/>
      <c r="H945" s="56"/>
    </row>
    <row r="946" spans="6:8">
      <c r="F946" s="48"/>
      <c r="G946" s="36"/>
      <c r="H946" s="56"/>
    </row>
    <row r="947" spans="6:8">
      <c r="F947" s="48"/>
      <c r="G947" s="36"/>
      <c r="H947" s="56"/>
    </row>
    <row r="948" spans="6:8">
      <c r="F948" s="48"/>
      <c r="G948" s="36"/>
      <c r="H948" s="56"/>
    </row>
    <row r="949" spans="6:8">
      <c r="F949" s="48"/>
      <c r="G949" s="36"/>
      <c r="H949" s="56"/>
    </row>
    <row r="950" spans="6:8">
      <c r="F950" s="48"/>
      <c r="G950" s="36"/>
      <c r="H950" s="56"/>
    </row>
    <row r="951" spans="6:8">
      <c r="F951" s="48"/>
      <c r="G951" s="36"/>
      <c r="H951" s="56"/>
    </row>
    <row r="952" spans="6:8">
      <c r="F952" s="48"/>
      <c r="G952" s="36"/>
      <c r="H952" s="56"/>
    </row>
    <row r="953" spans="6:8">
      <c r="F953" s="48"/>
      <c r="G953" s="36"/>
      <c r="H953" s="56"/>
    </row>
    <row r="954" spans="6:8">
      <c r="F954" s="48"/>
      <c r="G954" s="36"/>
      <c r="H954" s="56"/>
    </row>
    <row r="955" spans="6:8">
      <c r="F955" s="48"/>
      <c r="G955" s="36"/>
      <c r="H955" s="56"/>
    </row>
    <row r="956" spans="6:8">
      <c r="F956" s="48"/>
      <c r="G956" s="36"/>
      <c r="H956" s="56"/>
    </row>
    <row r="957" spans="6:8">
      <c r="F957" s="48"/>
      <c r="G957" s="36"/>
      <c r="H957" s="56"/>
    </row>
    <row r="958" spans="6:8">
      <c r="F958" s="48"/>
      <c r="G958" s="36"/>
      <c r="H958" s="56"/>
    </row>
    <row r="959" spans="6:8">
      <c r="F959" s="48"/>
      <c r="G959" s="36"/>
      <c r="H959" s="56"/>
    </row>
    <row r="960" spans="6:8">
      <c r="F960" s="48"/>
      <c r="G960" s="36"/>
      <c r="H960" s="56"/>
    </row>
    <row r="961" spans="6:8">
      <c r="F961" s="48"/>
      <c r="G961" s="36"/>
      <c r="H961" s="56"/>
    </row>
    <row r="962" spans="6:8">
      <c r="F962" s="48"/>
      <c r="G962" s="36"/>
      <c r="H962" s="56"/>
    </row>
    <row r="963" spans="6:8">
      <c r="F963" s="48"/>
      <c r="G963" s="36"/>
      <c r="H963" s="56"/>
    </row>
    <row r="964" spans="6:8">
      <c r="F964" s="48"/>
      <c r="G964" s="36"/>
      <c r="H964" s="56"/>
    </row>
    <row r="965" spans="6:8">
      <c r="F965" s="48"/>
      <c r="G965" s="36"/>
      <c r="H965" s="56"/>
    </row>
    <row r="966" spans="6:8">
      <c r="F966" s="48"/>
      <c r="G966" s="36"/>
      <c r="H966" s="56"/>
    </row>
    <row r="967" spans="6:8">
      <c r="F967" s="48"/>
      <c r="G967" s="36"/>
      <c r="H967" s="56"/>
    </row>
    <row r="968" spans="6:8">
      <c r="F968" s="48"/>
      <c r="G968" s="36"/>
      <c r="H968" s="56"/>
    </row>
    <row r="969" spans="6:8">
      <c r="F969" s="48"/>
      <c r="G969" s="36"/>
      <c r="H969" s="56"/>
    </row>
    <row r="970" spans="6:8">
      <c r="F970" s="48"/>
      <c r="G970" s="36"/>
      <c r="H970" s="56"/>
    </row>
    <row r="971" spans="6:8">
      <c r="F971" s="48"/>
      <c r="G971" s="36"/>
      <c r="H971" s="56"/>
    </row>
    <row r="972" spans="6:8">
      <c r="F972" s="48"/>
      <c r="G972" s="36"/>
      <c r="H972" s="56"/>
    </row>
    <row r="973" spans="6:8">
      <c r="F973" s="48"/>
      <c r="G973" s="36"/>
      <c r="H973" s="56"/>
    </row>
    <row r="974" spans="6:8">
      <c r="F974" s="48"/>
      <c r="G974" s="36"/>
      <c r="H974" s="56"/>
    </row>
    <row r="975" spans="6:8">
      <c r="F975" s="48"/>
      <c r="G975" s="36"/>
      <c r="H975" s="56"/>
    </row>
    <row r="976" spans="6:8">
      <c r="F976" s="48"/>
      <c r="G976" s="36"/>
      <c r="H976" s="56"/>
    </row>
    <row r="977" spans="6:8">
      <c r="F977" s="48"/>
      <c r="G977" s="36"/>
      <c r="H977" s="56"/>
    </row>
    <row r="978" spans="6:8">
      <c r="F978" s="48"/>
      <c r="G978" s="36"/>
      <c r="H978" s="56"/>
    </row>
    <row r="979" spans="6:8">
      <c r="F979" s="48"/>
      <c r="G979" s="36"/>
      <c r="H979" s="56"/>
    </row>
    <row r="980" spans="6:8">
      <c r="F980" s="48"/>
      <c r="G980" s="36"/>
      <c r="H980" s="56"/>
    </row>
    <row r="981" spans="6:8">
      <c r="F981" s="48"/>
      <c r="G981" s="36"/>
      <c r="H981" s="56"/>
    </row>
    <row r="982" spans="6:8">
      <c r="F982" s="48"/>
      <c r="G982" s="36"/>
      <c r="H982" s="56"/>
    </row>
    <row r="983" spans="6:8">
      <c r="F983" s="48"/>
      <c r="G983" s="36"/>
      <c r="H983" s="56"/>
    </row>
    <row r="984" spans="6:8">
      <c r="F984" s="48"/>
      <c r="G984" s="36"/>
      <c r="H984" s="56"/>
    </row>
    <row r="985" spans="6:8">
      <c r="F985" s="48"/>
      <c r="G985" s="36"/>
      <c r="H985" s="56"/>
    </row>
    <row r="986" spans="6:8">
      <c r="F986" s="48"/>
      <c r="G986" s="36"/>
      <c r="H986" s="56"/>
    </row>
    <row r="987" spans="6:8">
      <c r="F987" s="48"/>
      <c r="G987" s="36"/>
      <c r="H987" s="56"/>
    </row>
    <row r="988" spans="6:8">
      <c r="F988" s="48"/>
      <c r="G988" s="36"/>
      <c r="H988" s="56"/>
    </row>
    <row r="989" spans="6:8">
      <c r="F989" s="48"/>
      <c r="G989" s="36"/>
      <c r="H989" s="56"/>
    </row>
    <row r="990" spans="6:8">
      <c r="F990" s="48"/>
      <c r="G990" s="36"/>
      <c r="H990" s="56"/>
    </row>
    <row r="991" spans="6:8">
      <c r="F991" s="48"/>
      <c r="G991" s="36"/>
      <c r="H991" s="56"/>
    </row>
    <row r="992" spans="6:8">
      <c r="F992" s="48"/>
      <c r="G992" s="36"/>
      <c r="H992" s="56"/>
    </row>
    <row r="993" spans="6:8">
      <c r="F993" s="48"/>
      <c r="G993" s="36"/>
      <c r="H993" s="56"/>
    </row>
    <row r="994" spans="6:8">
      <c r="F994" s="48"/>
      <c r="G994" s="36"/>
      <c r="H994" s="56"/>
    </row>
    <row r="995" spans="6:8">
      <c r="F995" s="48"/>
      <c r="G995" s="36"/>
      <c r="H995" s="56"/>
    </row>
    <row r="996" spans="6:8">
      <c r="F996" s="48"/>
      <c r="G996" s="36"/>
      <c r="H996" s="56"/>
    </row>
    <row r="997" spans="6:8">
      <c r="F997" s="48"/>
      <c r="G997" s="36"/>
      <c r="H997" s="56"/>
    </row>
    <row r="998" spans="6:8">
      <c r="F998" s="48"/>
      <c r="G998" s="36"/>
      <c r="H998" s="56"/>
    </row>
    <row r="999" spans="6:8">
      <c r="F999" s="48"/>
      <c r="G999" s="36"/>
      <c r="H999" s="56"/>
    </row>
    <row r="1000" spans="6:8">
      <c r="F1000" s="48"/>
      <c r="G1000" s="36"/>
      <c r="H1000" s="56"/>
    </row>
    <row r="1001" spans="6:8">
      <c r="F1001" s="48"/>
      <c r="G1001" s="36"/>
      <c r="H1001" s="56"/>
    </row>
    <row r="1002" spans="6:8">
      <c r="F1002" s="48"/>
      <c r="G1002" s="36"/>
      <c r="H1002" s="56"/>
    </row>
    <row r="1003" spans="6:8">
      <c r="F1003" s="48"/>
      <c r="G1003" s="36"/>
      <c r="H1003" s="56"/>
    </row>
    <row r="1004" spans="6:8">
      <c r="F1004" s="48"/>
      <c r="G1004" s="36"/>
      <c r="H1004" s="56"/>
    </row>
    <row r="1005" spans="6:8">
      <c r="F1005" s="48"/>
      <c r="G1005" s="36"/>
      <c r="H1005" s="56"/>
    </row>
    <row r="1006" spans="6:8">
      <c r="F1006" s="48"/>
      <c r="G1006" s="36"/>
      <c r="H1006" s="56"/>
    </row>
    <row r="1007" spans="6:8">
      <c r="F1007" s="48"/>
      <c r="G1007" s="36"/>
      <c r="H1007" s="56"/>
    </row>
    <row r="1008" spans="6:8">
      <c r="F1008" s="48"/>
      <c r="G1008" s="36"/>
      <c r="H1008" s="56"/>
    </row>
    <row r="1009" spans="6:8">
      <c r="F1009" s="48"/>
      <c r="G1009" s="36"/>
      <c r="H1009" s="56"/>
    </row>
    <row r="1010" spans="6:8">
      <c r="F1010" s="48"/>
      <c r="G1010" s="36"/>
      <c r="H1010" s="56"/>
    </row>
    <row r="1011" spans="6:8">
      <c r="F1011" s="48"/>
      <c r="G1011" s="36"/>
      <c r="H1011" s="56"/>
    </row>
    <row r="1012" spans="6:8">
      <c r="F1012" s="48"/>
      <c r="G1012" s="36"/>
      <c r="H1012" s="56"/>
    </row>
    <row r="1013" spans="6:8">
      <c r="F1013" s="48"/>
      <c r="G1013" s="36"/>
      <c r="H1013" s="56"/>
    </row>
    <row r="1014" spans="6:8">
      <c r="F1014" s="48"/>
      <c r="G1014" s="36"/>
      <c r="H1014" s="56"/>
    </row>
    <row r="1015" spans="6:8">
      <c r="F1015" s="48"/>
      <c r="G1015" s="36"/>
      <c r="H1015" s="56"/>
    </row>
    <row r="1016" spans="6:8">
      <c r="F1016" s="48"/>
      <c r="G1016" s="36"/>
      <c r="H1016" s="56"/>
    </row>
    <row r="1017" spans="6:8">
      <c r="F1017" s="48"/>
      <c r="G1017" s="36"/>
      <c r="H1017" s="56"/>
    </row>
    <row r="1018" spans="6:8">
      <c r="F1018" s="48"/>
      <c r="G1018" s="36"/>
      <c r="H1018" s="56"/>
    </row>
    <row r="1019" spans="6:8">
      <c r="F1019" s="48"/>
      <c r="G1019" s="36"/>
      <c r="H1019" s="56"/>
    </row>
    <row r="1020" spans="6:8">
      <c r="F1020" s="48"/>
      <c r="G1020" s="36"/>
      <c r="H1020" s="56"/>
    </row>
    <row r="1021" spans="6:8">
      <c r="F1021" s="48"/>
      <c r="G1021" s="36"/>
      <c r="H1021" s="56"/>
    </row>
    <row r="1022" spans="6:8">
      <c r="F1022" s="48"/>
      <c r="G1022" s="36"/>
      <c r="H1022" s="56"/>
    </row>
    <row r="1023" spans="6:8">
      <c r="F1023" s="48"/>
      <c r="G1023" s="36"/>
      <c r="H1023" s="56"/>
    </row>
    <row r="1024" spans="6:8">
      <c r="F1024" s="48"/>
      <c r="G1024" s="36"/>
      <c r="H1024" s="56"/>
    </row>
    <row r="1025" spans="6:8">
      <c r="F1025" s="48"/>
      <c r="G1025" s="36"/>
      <c r="H1025" s="56"/>
    </row>
    <row r="1026" spans="6:8">
      <c r="F1026" s="48"/>
      <c r="G1026" s="36"/>
      <c r="H1026" s="56"/>
    </row>
    <row r="1027" spans="6:8">
      <c r="F1027" s="48"/>
      <c r="G1027" s="36"/>
      <c r="H1027" s="56"/>
    </row>
    <row r="1028" spans="6:8">
      <c r="F1028" s="48"/>
      <c r="G1028" s="36"/>
      <c r="H1028" s="56"/>
    </row>
    <row r="1029" spans="6:8">
      <c r="F1029" s="48"/>
      <c r="G1029" s="36"/>
      <c r="H1029" s="56"/>
    </row>
    <row r="1030" spans="6:8">
      <c r="F1030" s="48"/>
      <c r="G1030" s="36"/>
      <c r="H1030" s="56"/>
    </row>
    <row r="1031" spans="6:8">
      <c r="F1031" s="48"/>
      <c r="G1031" s="36"/>
      <c r="H1031" s="56"/>
    </row>
    <row r="1032" spans="6:8">
      <c r="F1032" s="48"/>
      <c r="G1032" s="36"/>
      <c r="H1032" s="56"/>
    </row>
    <row r="1033" spans="6:8">
      <c r="F1033" s="48"/>
      <c r="G1033" s="36"/>
      <c r="H1033" s="56"/>
    </row>
    <row r="1034" spans="6:8">
      <c r="F1034" s="48"/>
      <c r="G1034" s="36"/>
      <c r="H1034" s="56"/>
    </row>
    <row r="1035" spans="6:8">
      <c r="F1035" s="48"/>
      <c r="G1035" s="36"/>
      <c r="H1035" s="56"/>
    </row>
    <row r="1036" spans="6:8">
      <c r="F1036" s="48"/>
      <c r="G1036" s="36"/>
      <c r="H1036" s="56"/>
    </row>
    <row r="1037" spans="6:8">
      <c r="F1037" s="48"/>
      <c r="G1037" s="36"/>
      <c r="H1037" s="56"/>
    </row>
    <row r="1038" spans="6:8">
      <c r="F1038" s="48"/>
      <c r="G1038" s="36"/>
      <c r="H1038" s="56"/>
    </row>
    <row r="1039" spans="6:8">
      <c r="F1039" s="48"/>
      <c r="G1039" s="36"/>
      <c r="H1039" s="56"/>
    </row>
    <row r="1040" spans="6:8">
      <c r="F1040" s="48"/>
      <c r="G1040" s="36"/>
      <c r="H1040" s="56"/>
    </row>
    <row r="1041" spans="6:8">
      <c r="F1041" s="48"/>
      <c r="G1041" s="36"/>
      <c r="H1041" s="56"/>
    </row>
    <row r="1042" spans="6:8">
      <c r="F1042" s="48"/>
      <c r="G1042" s="36"/>
      <c r="H1042" s="56"/>
    </row>
    <row r="1043" spans="6:8">
      <c r="F1043" s="48"/>
      <c r="G1043" s="36"/>
      <c r="H1043" s="56"/>
    </row>
    <row r="1044" spans="6:8">
      <c r="F1044" s="48"/>
      <c r="G1044" s="36"/>
      <c r="H1044" s="56"/>
    </row>
    <row r="1045" spans="6:8">
      <c r="F1045" s="48"/>
      <c r="G1045" s="36"/>
      <c r="H1045" s="56"/>
    </row>
    <row r="1046" spans="6:8">
      <c r="F1046" s="48"/>
      <c r="G1046" s="36"/>
      <c r="H1046" s="56"/>
    </row>
    <row r="1047" spans="6:8">
      <c r="F1047" s="48"/>
      <c r="G1047" s="36"/>
      <c r="H1047" s="56"/>
    </row>
    <row r="1048" spans="6:8">
      <c r="F1048" s="48"/>
      <c r="G1048" s="36"/>
      <c r="H1048" s="56"/>
    </row>
    <row r="1049" spans="6:8">
      <c r="F1049" s="48"/>
      <c r="G1049" s="36"/>
      <c r="H1049" s="56"/>
    </row>
    <row r="1050" spans="6:8">
      <c r="F1050" s="48"/>
      <c r="G1050" s="36"/>
      <c r="H1050" s="56"/>
    </row>
    <row r="1051" spans="6:8">
      <c r="F1051" s="48"/>
      <c r="G1051" s="36"/>
      <c r="H1051" s="56"/>
    </row>
    <row r="1052" spans="6:8">
      <c r="F1052" s="48"/>
      <c r="G1052" s="36"/>
      <c r="H1052" s="56"/>
    </row>
    <row r="1053" spans="6:8">
      <c r="F1053" s="48"/>
      <c r="G1053" s="36"/>
      <c r="H1053" s="56"/>
    </row>
    <row r="1054" spans="6:8">
      <c r="F1054" s="48"/>
      <c r="G1054" s="36"/>
      <c r="H1054" s="56"/>
    </row>
    <row r="1055" spans="6:8">
      <c r="F1055" s="48"/>
      <c r="G1055" s="36"/>
      <c r="H1055" s="56"/>
    </row>
    <row r="1056" spans="6:8">
      <c r="F1056" s="48"/>
      <c r="G1056" s="36"/>
      <c r="H1056" s="56"/>
    </row>
    <row r="1057" spans="6:8">
      <c r="F1057" s="48"/>
      <c r="G1057" s="36"/>
      <c r="H1057" s="56"/>
    </row>
    <row r="1058" spans="6:8">
      <c r="F1058" s="48"/>
      <c r="G1058" s="36"/>
      <c r="H1058" s="56"/>
    </row>
    <row r="1059" spans="6:8">
      <c r="F1059" s="48"/>
      <c r="G1059" s="36"/>
      <c r="H1059" s="56"/>
    </row>
    <row r="1060" spans="6:8">
      <c r="F1060" s="48"/>
      <c r="G1060" s="36"/>
      <c r="H1060" s="56"/>
    </row>
    <row r="1061" spans="6:8">
      <c r="F1061" s="48"/>
      <c r="G1061" s="36"/>
      <c r="H1061" s="56"/>
    </row>
    <row r="1062" spans="6:8">
      <c r="F1062" s="48"/>
      <c r="G1062" s="36"/>
      <c r="H1062" s="56"/>
    </row>
    <row r="1063" spans="6:8">
      <c r="F1063" s="48"/>
      <c r="G1063" s="36"/>
      <c r="H1063" s="56"/>
    </row>
    <row r="1064" spans="6:8">
      <c r="F1064" s="48"/>
      <c r="G1064" s="36"/>
      <c r="H1064" s="56"/>
    </row>
    <row r="1065" spans="6:8">
      <c r="F1065" s="48"/>
      <c r="G1065" s="36"/>
      <c r="H1065" s="56"/>
    </row>
    <row r="1066" spans="6:8">
      <c r="F1066" s="48"/>
      <c r="G1066" s="36"/>
      <c r="H1066" s="56"/>
    </row>
    <row r="1067" spans="6:8">
      <c r="F1067" s="48"/>
      <c r="G1067" s="36"/>
      <c r="H1067" s="56"/>
    </row>
    <row r="1068" spans="6:8">
      <c r="F1068" s="48"/>
      <c r="G1068" s="36"/>
      <c r="H1068" s="56"/>
    </row>
    <row r="1069" spans="6:8">
      <c r="F1069" s="48"/>
      <c r="G1069" s="36"/>
      <c r="H1069" s="56"/>
    </row>
    <row r="1070" spans="6:8">
      <c r="F1070" s="48"/>
      <c r="G1070" s="36"/>
      <c r="H1070" s="56"/>
    </row>
    <row r="1071" spans="6:8">
      <c r="F1071" s="48"/>
      <c r="G1071" s="36"/>
      <c r="H1071" s="56"/>
    </row>
    <row r="1072" spans="6:8">
      <c r="F1072" s="48"/>
      <c r="G1072" s="36"/>
      <c r="H1072" s="56"/>
    </row>
    <row r="1073" spans="6:8">
      <c r="F1073" s="48"/>
      <c r="G1073" s="36"/>
      <c r="H1073" s="56"/>
    </row>
    <row r="1074" spans="6:8">
      <c r="F1074" s="48"/>
      <c r="G1074" s="36"/>
      <c r="H1074" s="56"/>
    </row>
    <row r="1075" spans="6:8">
      <c r="F1075" s="48"/>
      <c r="G1075" s="36"/>
      <c r="H1075" s="56"/>
    </row>
    <row r="1076" spans="6:8">
      <c r="F1076" s="48"/>
      <c r="G1076" s="36"/>
      <c r="H1076" s="56"/>
    </row>
    <row r="1077" spans="6:8">
      <c r="F1077" s="48"/>
      <c r="G1077" s="36"/>
      <c r="H1077" s="56"/>
    </row>
    <row r="1078" spans="6:8">
      <c r="F1078" s="48"/>
      <c r="G1078" s="36"/>
      <c r="H1078" s="56"/>
    </row>
    <row r="1079" spans="6:8">
      <c r="F1079" s="48"/>
      <c r="G1079" s="36"/>
      <c r="H1079" s="56"/>
    </row>
    <row r="1080" spans="6:8">
      <c r="F1080" s="48"/>
      <c r="G1080" s="36"/>
      <c r="H1080" s="56"/>
    </row>
    <row r="1081" spans="6:8">
      <c r="F1081" s="48"/>
      <c r="G1081" s="36"/>
      <c r="H1081" s="56"/>
    </row>
    <row r="1082" spans="6:8">
      <c r="F1082" s="48"/>
      <c r="G1082" s="36"/>
      <c r="H1082" s="56"/>
    </row>
    <row r="1083" spans="6:8">
      <c r="F1083" s="48"/>
      <c r="G1083" s="36"/>
      <c r="H1083" s="56"/>
    </row>
    <row r="1084" spans="6:8">
      <c r="F1084" s="48"/>
      <c r="G1084" s="36"/>
      <c r="H1084" s="56"/>
    </row>
    <row r="1085" spans="6:8">
      <c r="F1085" s="48"/>
      <c r="G1085" s="36"/>
      <c r="H1085" s="56"/>
    </row>
    <row r="1086" spans="6:8">
      <c r="F1086" s="48"/>
      <c r="G1086" s="36"/>
      <c r="H1086" s="56"/>
    </row>
    <row r="1087" spans="6:8">
      <c r="F1087" s="48"/>
      <c r="G1087" s="36"/>
      <c r="H1087" s="56"/>
    </row>
    <row r="1088" spans="6:8">
      <c r="F1088" s="48"/>
      <c r="G1088" s="36"/>
      <c r="H1088" s="56"/>
    </row>
    <row r="1089" spans="6:8">
      <c r="F1089" s="48"/>
      <c r="G1089" s="36"/>
      <c r="H1089" s="56"/>
    </row>
    <row r="1090" spans="6:8">
      <c r="F1090" s="48"/>
      <c r="G1090" s="36"/>
      <c r="H1090" s="56"/>
    </row>
    <row r="1091" spans="6:8">
      <c r="F1091" s="48"/>
      <c r="G1091" s="36"/>
      <c r="H1091" s="56"/>
    </row>
    <row r="1092" spans="6:8">
      <c r="F1092" s="48"/>
      <c r="G1092" s="36"/>
      <c r="H1092" s="56"/>
    </row>
    <row r="1093" spans="6:8">
      <c r="F1093" s="48"/>
      <c r="G1093" s="36"/>
      <c r="H1093" s="56"/>
    </row>
    <row r="1094" spans="6:8">
      <c r="F1094" s="48"/>
      <c r="G1094" s="36"/>
      <c r="H1094" s="56"/>
    </row>
    <row r="1095" spans="6:8">
      <c r="F1095" s="48"/>
      <c r="G1095" s="36"/>
      <c r="H1095" s="56"/>
    </row>
    <row r="1096" spans="6:8">
      <c r="F1096" s="48"/>
      <c r="G1096" s="36"/>
      <c r="H1096" s="56"/>
    </row>
    <row r="1097" spans="6:8">
      <c r="F1097" s="48"/>
      <c r="G1097" s="36"/>
      <c r="H1097" s="56"/>
    </row>
    <row r="1098" spans="6:8">
      <c r="F1098" s="48"/>
      <c r="G1098" s="36"/>
      <c r="H1098" s="56"/>
    </row>
    <row r="1099" spans="6:8">
      <c r="F1099" s="48"/>
      <c r="G1099" s="36"/>
      <c r="H1099" s="56"/>
    </row>
    <row r="1100" spans="6:8">
      <c r="F1100" s="48"/>
      <c r="G1100" s="36"/>
      <c r="H1100" s="56"/>
    </row>
    <row r="1101" spans="6:8">
      <c r="F1101" s="48"/>
      <c r="G1101" s="36"/>
      <c r="H1101" s="56"/>
    </row>
    <row r="1102" spans="6:8">
      <c r="F1102" s="48"/>
      <c r="G1102" s="36"/>
      <c r="H1102" s="56"/>
    </row>
    <row r="1103" spans="6:8">
      <c r="F1103" s="48"/>
      <c r="G1103" s="36"/>
      <c r="H1103" s="56"/>
    </row>
    <row r="1104" spans="6:8">
      <c r="F1104" s="48"/>
      <c r="G1104" s="36"/>
      <c r="H1104" s="56"/>
    </row>
    <row r="1105" spans="6:8">
      <c r="F1105" s="48"/>
      <c r="G1105" s="36"/>
      <c r="H1105" s="56"/>
    </row>
    <row r="1106" spans="6:8">
      <c r="F1106" s="48"/>
      <c r="G1106" s="36"/>
      <c r="H1106" s="56"/>
    </row>
    <row r="1107" spans="6:8">
      <c r="F1107" s="48"/>
      <c r="G1107" s="36"/>
      <c r="H1107" s="56"/>
    </row>
    <row r="1108" spans="6:8">
      <c r="F1108" s="48"/>
      <c r="G1108" s="36"/>
      <c r="H1108" s="56"/>
    </row>
    <row r="1109" spans="6:8">
      <c r="F1109" s="48"/>
      <c r="G1109" s="36"/>
      <c r="H1109" s="56"/>
    </row>
    <row r="1110" spans="6:8">
      <c r="F1110" s="48"/>
      <c r="G1110" s="36"/>
      <c r="H1110" s="56"/>
    </row>
    <row r="1111" spans="6:8">
      <c r="F1111" s="48"/>
      <c r="G1111" s="36"/>
      <c r="H1111" s="56"/>
    </row>
    <row r="1112" spans="6:8">
      <c r="F1112" s="48"/>
      <c r="G1112" s="36"/>
      <c r="H1112" s="56"/>
    </row>
    <row r="1113" spans="6:8">
      <c r="F1113" s="48"/>
      <c r="G1113" s="36"/>
      <c r="H1113" s="56"/>
    </row>
    <row r="1114" spans="6:8">
      <c r="F1114" s="48"/>
      <c r="G1114" s="36"/>
      <c r="H1114" s="56"/>
    </row>
    <row r="1115" spans="6:8">
      <c r="F1115" s="48"/>
      <c r="G1115" s="36"/>
      <c r="H1115" s="56"/>
    </row>
    <row r="1116" spans="6:8">
      <c r="F1116" s="48"/>
      <c r="G1116" s="36"/>
      <c r="H1116" s="56"/>
    </row>
    <row r="1117" spans="6:8">
      <c r="F1117" s="48"/>
      <c r="G1117" s="36"/>
      <c r="H1117" s="56"/>
    </row>
    <row r="1118" spans="6:8">
      <c r="F1118" s="48"/>
      <c r="G1118" s="36"/>
      <c r="H1118" s="56"/>
    </row>
    <row r="1119" spans="6:8">
      <c r="F1119" s="48"/>
      <c r="G1119" s="36"/>
      <c r="H1119" s="56"/>
    </row>
    <row r="1120" spans="6:8">
      <c r="F1120" s="48"/>
      <c r="G1120" s="36"/>
      <c r="H1120" s="56"/>
    </row>
    <row r="1121" spans="6:8">
      <c r="F1121" s="48"/>
      <c r="G1121" s="36"/>
      <c r="H1121" s="56"/>
    </row>
    <row r="1122" spans="6:8">
      <c r="F1122" s="48"/>
      <c r="G1122" s="36"/>
      <c r="H1122" s="56"/>
    </row>
    <row r="1123" spans="6:8">
      <c r="F1123" s="48"/>
      <c r="G1123" s="36"/>
      <c r="H1123" s="56"/>
    </row>
    <row r="1124" spans="6:8">
      <c r="F1124" s="48"/>
      <c r="G1124" s="36"/>
      <c r="H1124" s="56"/>
    </row>
    <row r="1125" spans="6:8">
      <c r="F1125" s="48"/>
      <c r="G1125" s="36"/>
      <c r="H1125" s="56"/>
    </row>
    <row r="1126" spans="6:8">
      <c r="F1126" s="48"/>
      <c r="G1126" s="36"/>
      <c r="H1126" s="56"/>
    </row>
    <row r="1127" spans="6:8">
      <c r="F1127" s="48"/>
      <c r="G1127" s="36"/>
      <c r="H1127" s="56"/>
    </row>
    <row r="1128" spans="6:8">
      <c r="F1128" s="48"/>
      <c r="G1128" s="36"/>
      <c r="H1128" s="56"/>
    </row>
    <row r="1129" spans="6:8">
      <c r="F1129" s="48"/>
      <c r="G1129" s="36"/>
      <c r="H1129" s="56"/>
    </row>
    <row r="1130" spans="6:8">
      <c r="F1130" s="48"/>
      <c r="G1130" s="36"/>
      <c r="H1130" s="56"/>
    </row>
    <row r="1131" spans="6:8">
      <c r="F1131" s="48"/>
      <c r="G1131" s="36"/>
      <c r="H1131" s="56"/>
    </row>
    <row r="1132" spans="6:8">
      <c r="F1132" s="48"/>
      <c r="G1132" s="36"/>
      <c r="H1132" s="56"/>
    </row>
    <row r="1133" spans="6:8">
      <c r="F1133" s="48"/>
      <c r="G1133" s="36"/>
      <c r="H1133" s="56"/>
    </row>
    <row r="1134" spans="6:8">
      <c r="F1134" s="48"/>
      <c r="G1134" s="36"/>
      <c r="H1134" s="56"/>
    </row>
    <row r="1135" spans="6:8">
      <c r="F1135" s="48"/>
      <c r="G1135" s="36"/>
      <c r="H1135" s="56"/>
    </row>
    <row r="1136" spans="6:8">
      <c r="F1136" s="48"/>
      <c r="G1136" s="36"/>
      <c r="H1136" s="56"/>
    </row>
    <row r="1137" spans="6:8">
      <c r="F1137" s="48"/>
      <c r="G1137" s="36"/>
      <c r="H1137" s="56"/>
    </row>
    <row r="1138" spans="6:8">
      <c r="F1138" s="48"/>
      <c r="G1138" s="36"/>
      <c r="H1138" s="56"/>
    </row>
    <row r="1139" spans="6:8">
      <c r="F1139" s="48"/>
      <c r="G1139" s="36"/>
      <c r="H1139" s="56"/>
    </row>
    <row r="1140" spans="6:8">
      <c r="F1140" s="48"/>
      <c r="G1140" s="36"/>
      <c r="H1140" s="56"/>
    </row>
    <row r="1141" spans="6:8">
      <c r="F1141" s="48"/>
      <c r="G1141" s="36"/>
      <c r="H1141" s="56"/>
    </row>
    <row r="1142" spans="6:8">
      <c r="F1142" s="48"/>
      <c r="G1142" s="36"/>
      <c r="H1142" s="56"/>
    </row>
    <row r="1143" spans="6:8">
      <c r="F1143" s="48"/>
      <c r="G1143" s="36"/>
      <c r="H1143" s="56"/>
    </row>
    <row r="1144" spans="6:8">
      <c r="F1144" s="48"/>
      <c r="G1144" s="36"/>
      <c r="H1144" s="56"/>
    </row>
    <row r="1145" spans="6:8">
      <c r="F1145" s="48"/>
      <c r="G1145" s="36"/>
      <c r="H1145" s="56"/>
    </row>
    <row r="1146" spans="6:8">
      <c r="F1146" s="48"/>
      <c r="G1146" s="36"/>
      <c r="H1146" s="56"/>
    </row>
    <row r="1147" spans="6:8">
      <c r="F1147" s="48"/>
      <c r="G1147" s="36"/>
      <c r="H1147" s="56"/>
    </row>
    <row r="1148" spans="6:8">
      <c r="F1148" s="48"/>
      <c r="G1148" s="36"/>
      <c r="H1148" s="56"/>
    </row>
    <row r="1149" spans="6:8">
      <c r="F1149" s="48"/>
      <c r="G1149" s="36"/>
      <c r="H1149" s="56"/>
    </row>
    <row r="1150" spans="6:8">
      <c r="F1150" s="48"/>
      <c r="G1150" s="36"/>
      <c r="H1150" s="56"/>
    </row>
    <row r="1151" spans="6:8">
      <c r="F1151" s="48"/>
      <c r="G1151" s="36"/>
      <c r="H1151" s="56"/>
    </row>
    <row r="1152" spans="6:8">
      <c r="F1152" s="48"/>
      <c r="G1152" s="36"/>
      <c r="H1152" s="56"/>
    </row>
    <row r="1153" spans="6:8">
      <c r="F1153" s="48"/>
      <c r="G1153" s="36"/>
      <c r="H1153" s="56"/>
    </row>
    <row r="1154" spans="6:8">
      <c r="F1154" s="48"/>
      <c r="G1154" s="36"/>
      <c r="H1154" s="56"/>
    </row>
    <row r="1155" spans="6:8">
      <c r="F1155" s="48"/>
      <c r="G1155" s="36"/>
      <c r="H1155" s="56"/>
    </row>
    <row r="1156" spans="6:8">
      <c r="F1156" s="48"/>
      <c r="G1156" s="36"/>
      <c r="H1156" s="56"/>
    </row>
    <row r="1157" spans="6:8">
      <c r="F1157" s="48"/>
      <c r="G1157" s="36"/>
      <c r="H1157" s="56"/>
    </row>
    <row r="1158" spans="6:8">
      <c r="F1158" s="48"/>
      <c r="G1158" s="36"/>
      <c r="H1158" s="56"/>
    </row>
    <row r="1159" spans="6:8">
      <c r="F1159" s="48"/>
      <c r="G1159" s="36"/>
      <c r="H1159" s="56"/>
    </row>
    <row r="1160" spans="6:8">
      <c r="F1160" s="48"/>
      <c r="G1160" s="36"/>
      <c r="H1160" s="56"/>
    </row>
    <row r="1161" spans="6:8">
      <c r="F1161" s="48"/>
      <c r="G1161" s="36"/>
      <c r="H1161" s="56"/>
    </row>
    <row r="1162" spans="6:8">
      <c r="F1162" s="48"/>
      <c r="G1162" s="36"/>
      <c r="H1162" s="56"/>
    </row>
    <row r="1163" spans="6:8">
      <c r="F1163" s="48"/>
      <c r="G1163" s="36"/>
      <c r="H1163" s="56"/>
    </row>
    <row r="1164" spans="6:8">
      <c r="F1164" s="48"/>
      <c r="G1164" s="36"/>
      <c r="H1164" s="56"/>
    </row>
    <row r="1165" spans="6:8">
      <c r="F1165" s="48"/>
      <c r="G1165" s="36"/>
      <c r="H1165" s="56"/>
    </row>
    <row r="1166" spans="6:8">
      <c r="F1166" s="48"/>
      <c r="G1166" s="36"/>
      <c r="H1166" s="56"/>
    </row>
    <row r="1167" spans="6:8">
      <c r="F1167" s="48"/>
      <c r="G1167" s="36"/>
      <c r="H1167" s="56"/>
    </row>
    <row r="1168" spans="6:8">
      <c r="F1168" s="48"/>
      <c r="G1168" s="36"/>
      <c r="H1168" s="56"/>
    </row>
    <row r="1169" spans="6:8">
      <c r="F1169" s="48"/>
      <c r="G1169" s="36"/>
      <c r="H1169" s="56"/>
    </row>
    <row r="1170" spans="6:8">
      <c r="F1170" s="48"/>
      <c r="G1170" s="36"/>
      <c r="H1170" s="56"/>
    </row>
    <row r="1171" spans="6:8">
      <c r="F1171" s="48"/>
      <c r="G1171" s="36"/>
      <c r="H1171" s="56"/>
    </row>
    <row r="1172" spans="6:8">
      <c r="F1172" s="48"/>
      <c r="G1172" s="36"/>
      <c r="H1172" s="56"/>
    </row>
    <row r="1173" spans="6:8">
      <c r="F1173" s="48"/>
      <c r="G1173" s="36"/>
      <c r="H1173" s="56"/>
    </row>
    <row r="1174" spans="6:8">
      <c r="F1174" s="48"/>
      <c r="G1174" s="36"/>
      <c r="H1174" s="56"/>
    </row>
    <row r="1175" spans="6:8">
      <c r="F1175" s="48"/>
      <c r="G1175" s="36"/>
      <c r="H1175" s="56"/>
    </row>
    <row r="1176" spans="6:8">
      <c r="F1176" s="48"/>
      <c r="G1176" s="36"/>
      <c r="H1176" s="56"/>
    </row>
    <row r="1177" spans="6:8">
      <c r="F1177" s="48"/>
      <c r="G1177" s="36"/>
      <c r="H1177" s="56"/>
    </row>
    <row r="1178" spans="6:8">
      <c r="F1178" s="48"/>
      <c r="G1178" s="36"/>
      <c r="H1178" s="56"/>
    </row>
    <row r="1179" spans="6:8">
      <c r="F1179" s="48"/>
      <c r="G1179" s="36"/>
      <c r="H1179" s="56"/>
    </row>
    <row r="1180" spans="6:8">
      <c r="F1180" s="48"/>
      <c r="G1180" s="36"/>
      <c r="H1180" s="56"/>
    </row>
    <row r="1181" spans="6:8">
      <c r="F1181" s="48"/>
      <c r="G1181" s="36"/>
      <c r="H1181" s="56"/>
    </row>
    <row r="1182" spans="6:8">
      <c r="F1182" s="48"/>
      <c r="G1182" s="36"/>
      <c r="H1182" s="56"/>
    </row>
    <row r="1183" spans="6:8">
      <c r="F1183" s="48"/>
      <c r="G1183" s="36"/>
      <c r="H1183" s="56"/>
    </row>
    <row r="1184" spans="6:8">
      <c r="F1184" s="48"/>
      <c r="G1184" s="36"/>
      <c r="H1184" s="56"/>
    </row>
    <row r="1185" spans="6:8">
      <c r="F1185" s="48"/>
      <c r="G1185" s="36"/>
      <c r="H1185" s="56"/>
    </row>
    <row r="1186" spans="6:8">
      <c r="F1186" s="48"/>
      <c r="G1186" s="36"/>
      <c r="H1186" s="56"/>
    </row>
    <row r="1187" spans="6:8">
      <c r="F1187" s="48"/>
      <c r="G1187" s="36"/>
      <c r="H1187" s="56"/>
    </row>
    <row r="1188" spans="6:8">
      <c r="F1188" s="48"/>
      <c r="G1188" s="36"/>
      <c r="H1188" s="56"/>
    </row>
    <row r="1189" spans="6:8">
      <c r="F1189" s="48"/>
      <c r="G1189" s="36"/>
      <c r="H1189" s="56"/>
    </row>
    <row r="1190" spans="6:8">
      <c r="F1190" s="48"/>
      <c r="G1190" s="36"/>
      <c r="H1190" s="56"/>
    </row>
    <row r="1191" spans="6:8">
      <c r="F1191" s="48"/>
      <c r="G1191" s="36"/>
      <c r="H1191" s="56"/>
    </row>
    <row r="1192" spans="6:8">
      <c r="F1192" s="48"/>
      <c r="G1192" s="36"/>
      <c r="H1192" s="56"/>
    </row>
    <row r="1193" spans="6:8">
      <c r="F1193" s="48"/>
      <c r="G1193" s="36"/>
      <c r="H1193" s="56"/>
    </row>
    <row r="1194" spans="6:8">
      <c r="F1194" s="48"/>
      <c r="G1194" s="36"/>
      <c r="H1194" s="56"/>
    </row>
    <row r="1195" spans="6:8">
      <c r="F1195" s="48"/>
      <c r="G1195" s="36"/>
      <c r="H1195" s="56"/>
    </row>
    <row r="1196" spans="6:8">
      <c r="F1196" s="48"/>
      <c r="G1196" s="36"/>
      <c r="H1196" s="56"/>
    </row>
    <row r="1197" spans="6:8">
      <c r="F1197" s="48"/>
      <c r="G1197" s="36"/>
      <c r="H1197" s="56"/>
    </row>
    <row r="1198" spans="6:8">
      <c r="F1198" s="48"/>
      <c r="G1198" s="36"/>
      <c r="H1198" s="56"/>
    </row>
    <row r="1199" spans="6:8">
      <c r="F1199" s="48"/>
      <c r="G1199" s="36"/>
      <c r="H1199" s="56"/>
    </row>
    <row r="1200" spans="6:8">
      <c r="F1200" s="48"/>
      <c r="G1200" s="36"/>
      <c r="H1200" s="56"/>
    </row>
    <row r="1201" spans="6:8">
      <c r="F1201" s="48"/>
      <c r="G1201" s="36"/>
      <c r="H1201" s="56"/>
    </row>
    <row r="1202" spans="6:8">
      <c r="F1202" s="48"/>
      <c r="G1202" s="36"/>
      <c r="H1202" s="56"/>
    </row>
    <row r="1203" spans="6:8">
      <c r="F1203" s="48"/>
      <c r="G1203" s="36"/>
      <c r="H1203" s="56"/>
    </row>
    <row r="1204" spans="6:8">
      <c r="F1204" s="48"/>
      <c r="G1204" s="36"/>
      <c r="H1204" s="56"/>
    </row>
    <row r="1205" spans="6:8">
      <c r="F1205" s="48"/>
      <c r="G1205" s="36"/>
      <c r="H1205" s="56"/>
    </row>
    <row r="1206" spans="6:8">
      <c r="F1206" s="48"/>
      <c r="G1206" s="36"/>
      <c r="H1206" s="56"/>
    </row>
    <row r="1207" spans="6:8">
      <c r="F1207" s="48"/>
      <c r="G1207" s="36"/>
      <c r="H1207" s="56"/>
    </row>
    <row r="1208" spans="6:8">
      <c r="F1208" s="48"/>
      <c r="G1208" s="36"/>
      <c r="H1208" s="56"/>
    </row>
    <row r="1209" spans="6:8">
      <c r="F1209" s="48"/>
      <c r="G1209" s="36"/>
      <c r="H1209" s="56"/>
    </row>
    <row r="1210" spans="6:8">
      <c r="F1210" s="48"/>
      <c r="G1210" s="36"/>
      <c r="H1210" s="56"/>
    </row>
    <row r="1211" spans="6:8">
      <c r="F1211" s="48"/>
      <c r="G1211" s="36"/>
      <c r="H1211" s="56"/>
    </row>
    <row r="1212" spans="6:8">
      <c r="F1212" s="48"/>
      <c r="G1212" s="36"/>
      <c r="H1212" s="56"/>
    </row>
    <row r="1213" spans="6:8">
      <c r="F1213" s="48"/>
      <c r="G1213" s="36"/>
      <c r="H1213" s="56"/>
    </row>
    <row r="1214" spans="6:8">
      <c r="F1214" s="48"/>
      <c r="G1214" s="36"/>
      <c r="H1214" s="56"/>
    </row>
    <row r="1215" spans="6:8">
      <c r="F1215" s="48"/>
      <c r="G1215" s="36"/>
      <c r="H1215" s="56"/>
    </row>
    <row r="1216" spans="6:8">
      <c r="F1216" s="48"/>
      <c r="G1216" s="36"/>
      <c r="H1216" s="56"/>
    </row>
    <row r="1217" spans="6:8">
      <c r="F1217" s="48"/>
      <c r="G1217" s="36"/>
      <c r="H1217" s="56"/>
    </row>
    <row r="1218" spans="6:8">
      <c r="F1218" s="48"/>
      <c r="G1218" s="36"/>
      <c r="H1218" s="56"/>
    </row>
    <row r="1219" spans="6:8">
      <c r="F1219" s="48"/>
      <c r="G1219" s="36"/>
      <c r="H1219" s="56"/>
    </row>
    <row r="1220" spans="6:8">
      <c r="F1220" s="48"/>
      <c r="G1220" s="36"/>
      <c r="H1220" s="56"/>
    </row>
    <row r="1221" spans="6:8">
      <c r="F1221" s="48"/>
      <c r="G1221" s="36"/>
      <c r="H1221" s="56"/>
    </row>
    <row r="1222" spans="6:8">
      <c r="F1222" s="48"/>
      <c r="G1222" s="36"/>
      <c r="H1222" s="56"/>
    </row>
    <row r="1223" spans="6:8">
      <c r="F1223" s="48"/>
      <c r="G1223" s="36"/>
      <c r="H1223" s="56"/>
    </row>
    <row r="1224" spans="6:8">
      <c r="F1224" s="48"/>
      <c r="G1224" s="36"/>
      <c r="H1224" s="56"/>
    </row>
    <row r="1225" spans="6:8">
      <c r="F1225" s="48"/>
      <c r="G1225" s="36"/>
      <c r="H1225" s="56"/>
    </row>
    <row r="1226" spans="6:8">
      <c r="F1226" s="48"/>
      <c r="G1226" s="36"/>
      <c r="H1226" s="56"/>
    </row>
    <row r="1227" spans="6:8">
      <c r="F1227" s="48"/>
      <c r="G1227" s="36"/>
      <c r="H1227" s="56"/>
    </row>
    <row r="1228" spans="6:8">
      <c r="F1228" s="48"/>
      <c r="G1228" s="36"/>
      <c r="H1228" s="56"/>
    </row>
    <row r="1229" spans="6:8">
      <c r="F1229" s="48"/>
      <c r="G1229" s="36"/>
      <c r="H1229" s="56"/>
    </row>
    <row r="1230" spans="6:8">
      <c r="F1230" s="48"/>
      <c r="G1230" s="36"/>
      <c r="H1230" s="56"/>
    </row>
    <row r="1231" spans="6:8">
      <c r="F1231" s="48"/>
      <c r="G1231" s="36"/>
      <c r="H1231" s="56"/>
    </row>
    <row r="1232" spans="6:8">
      <c r="F1232" s="48"/>
      <c r="G1232" s="36"/>
      <c r="H1232" s="56"/>
    </row>
    <row r="1233" spans="6:8">
      <c r="F1233" s="48"/>
      <c r="G1233" s="36"/>
      <c r="H1233" s="56"/>
    </row>
    <row r="1234" spans="6:8">
      <c r="F1234" s="48"/>
      <c r="G1234" s="36"/>
      <c r="H1234" s="56"/>
    </row>
    <row r="1235" spans="6:8">
      <c r="F1235" s="48"/>
      <c r="G1235" s="36"/>
      <c r="H1235" s="56"/>
    </row>
    <row r="1236" spans="6:8">
      <c r="F1236" s="48"/>
      <c r="G1236" s="36"/>
      <c r="H1236" s="56"/>
    </row>
    <row r="1237" spans="6:8">
      <c r="F1237" s="48"/>
      <c r="G1237" s="36"/>
      <c r="H1237" s="56"/>
    </row>
    <row r="1238" spans="6:8">
      <c r="F1238" s="48"/>
      <c r="G1238" s="36"/>
      <c r="H1238" s="56"/>
    </row>
    <row r="1239" spans="6:8">
      <c r="F1239" s="48"/>
      <c r="G1239" s="36"/>
      <c r="H1239" s="56"/>
    </row>
    <row r="1240" spans="6:8">
      <c r="F1240" s="48"/>
      <c r="G1240" s="36"/>
      <c r="H1240" s="56"/>
    </row>
    <row r="1241" spans="6:8">
      <c r="F1241" s="48"/>
      <c r="G1241" s="36"/>
      <c r="H1241" s="56"/>
    </row>
    <row r="1242" spans="6:8">
      <c r="F1242" s="48"/>
      <c r="G1242" s="36"/>
      <c r="H1242" s="56"/>
    </row>
    <row r="1243" spans="6:8">
      <c r="F1243" s="48"/>
      <c r="G1243" s="36"/>
      <c r="H1243" s="56"/>
    </row>
    <row r="1244" spans="6:8">
      <c r="F1244" s="48"/>
      <c r="G1244" s="36"/>
      <c r="H1244" s="56"/>
    </row>
    <row r="1245" spans="6:8">
      <c r="F1245" s="48"/>
      <c r="G1245" s="36"/>
      <c r="H1245" s="56"/>
    </row>
    <row r="1246" spans="6:8">
      <c r="F1246" s="48"/>
      <c r="G1246" s="36"/>
      <c r="H1246" s="56"/>
    </row>
    <row r="1247" spans="6:8">
      <c r="F1247" s="48"/>
      <c r="G1247" s="36"/>
      <c r="H1247" s="56"/>
    </row>
    <row r="1248" spans="6:8">
      <c r="F1248" s="48"/>
      <c r="G1248" s="36"/>
      <c r="H1248" s="56"/>
    </row>
    <row r="1249" spans="6:8">
      <c r="F1249" s="48"/>
      <c r="G1249" s="36"/>
      <c r="H1249" s="56"/>
    </row>
    <row r="1250" spans="6:8">
      <c r="F1250" s="48"/>
      <c r="G1250" s="36"/>
      <c r="H1250" s="56"/>
    </row>
    <row r="1251" spans="6:8">
      <c r="F1251" s="48"/>
      <c r="G1251" s="36"/>
      <c r="H1251" s="56"/>
    </row>
    <row r="1252" spans="6:8">
      <c r="F1252" s="48"/>
      <c r="G1252" s="36"/>
      <c r="H1252" s="56"/>
    </row>
    <row r="1253" spans="6:8">
      <c r="F1253" s="48"/>
      <c r="G1253" s="36"/>
      <c r="H1253" s="56"/>
    </row>
    <row r="1254" spans="6:8">
      <c r="F1254" s="48"/>
      <c r="G1254" s="36"/>
      <c r="H1254" s="56"/>
    </row>
    <row r="1255" spans="6:8">
      <c r="F1255" s="48"/>
      <c r="G1255" s="36"/>
      <c r="H1255" s="56"/>
    </row>
    <row r="1256" spans="6:8">
      <c r="F1256" s="48"/>
      <c r="G1256" s="36"/>
      <c r="H1256" s="56"/>
    </row>
    <row r="1257" spans="6:8">
      <c r="F1257" s="48"/>
      <c r="G1257" s="36"/>
      <c r="H1257" s="56"/>
    </row>
    <row r="1258" spans="6:8">
      <c r="F1258" s="48"/>
      <c r="G1258" s="36"/>
      <c r="H1258" s="56"/>
    </row>
    <row r="1259" spans="6:8">
      <c r="F1259" s="48"/>
      <c r="G1259" s="36"/>
      <c r="H1259" s="56"/>
    </row>
    <row r="1260" spans="6:8">
      <c r="F1260" s="48"/>
      <c r="G1260" s="36"/>
      <c r="H1260" s="56"/>
    </row>
    <row r="1261" spans="6:8">
      <c r="F1261" s="48"/>
      <c r="G1261" s="36"/>
      <c r="H1261" s="56"/>
    </row>
    <row r="1262" spans="6:8">
      <c r="F1262" s="48"/>
      <c r="G1262" s="36"/>
      <c r="H1262" s="56"/>
    </row>
    <row r="1263" spans="6:8">
      <c r="F1263" s="48"/>
      <c r="G1263" s="36"/>
      <c r="H1263" s="56"/>
    </row>
    <row r="1264" spans="6:8">
      <c r="F1264" s="48"/>
      <c r="G1264" s="36"/>
      <c r="H1264" s="56"/>
    </row>
    <row r="1265" spans="6:8">
      <c r="F1265" s="48"/>
      <c r="G1265" s="36"/>
      <c r="H1265" s="56"/>
    </row>
    <row r="1266" spans="6:8">
      <c r="F1266" s="48"/>
      <c r="G1266" s="36"/>
      <c r="H1266" s="56"/>
    </row>
    <row r="1267" spans="6:8">
      <c r="F1267" s="48"/>
      <c r="G1267" s="36"/>
      <c r="H1267" s="56"/>
    </row>
    <row r="1268" spans="6:8">
      <c r="F1268" s="48"/>
      <c r="G1268" s="36"/>
      <c r="H1268" s="56"/>
    </row>
    <row r="1269" spans="6:8">
      <c r="F1269" s="48"/>
      <c r="G1269" s="36"/>
      <c r="H1269" s="56"/>
    </row>
    <row r="1270" spans="6:8">
      <c r="F1270" s="48"/>
      <c r="G1270" s="36"/>
      <c r="H1270" s="56"/>
    </row>
    <row r="1271" spans="6:8">
      <c r="F1271" s="48"/>
      <c r="G1271" s="36"/>
      <c r="H1271" s="56"/>
    </row>
    <row r="1272" spans="6:8">
      <c r="F1272" s="48"/>
      <c r="G1272" s="36"/>
      <c r="H1272" s="56"/>
    </row>
    <row r="1273" spans="6:8">
      <c r="F1273" s="48"/>
      <c r="G1273" s="36"/>
      <c r="H1273" s="56"/>
    </row>
    <row r="1274" spans="6:8">
      <c r="F1274" s="48"/>
      <c r="G1274" s="36"/>
      <c r="H1274" s="56"/>
    </row>
    <row r="1275" spans="6:8">
      <c r="F1275" s="48"/>
      <c r="G1275" s="36"/>
      <c r="H1275" s="56"/>
    </row>
    <row r="1276" spans="6:8">
      <c r="F1276" s="48"/>
      <c r="G1276" s="36"/>
      <c r="H1276" s="56"/>
    </row>
    <row r="1277" spans="6:8">
      <c r="F1277" s="48"/>
      <c r="G1277" s="36"/>
      <c r="H1277" s="56"/>
    </row>
    <row r="1278" spans="6:8">
      <c r="F1278" s="48"/>
      <c r="G1278" s="36"/>
      <c r="H1278" s="56"/>
    </row>
    <row r="1279" spans="6:8">
      <c r="F1279" s="48"/>
      <c r="G1279" s="36"/>
      <c r="H1279" s="56"/>
    </row>
    <row r="1280" spans="6:8">
      <c r="F1280" s="48"/>
      <c r="G1280" s="36"/>
      <c r="H1280" s="56"/>
    </row>
    <row r="1281" spans="6:8">
      <c r="F1281" s="48"/>
      <c r="G1281" s="36"/>
      <c r="H1281" s="56"/>
    </row>
    <row r="1282" spans="6:8">
      <c r="F1282" s="48"/>
      <c r="G1282" s="36"/>
      <c r="H1282" s="56"/>
    </row>
    <row r="1283" spans="6:8">
      <c r="F1283" s="48"/>
      <c r="G1283" s="36"/>
      <c r="H1283" s="56"/>
    </row>
    <row r="1284" spans="6:8">
      <c r="F1284" s="48"/>
      <c r="G1284" s="36"/>
      <c r="H1284" s="56"/>
    </row>
    <row r="1285" spans="6:8">
      <c r="F1285" s="48"/>
      <c r="G1285" s="36"/>
      <c r="H1285" s="56"/>
    </row>
    <row r="1286" spans="6:8">
      <c r="F1286" s="48"/>
      <c r="G1286" s="36"/>
      <c r="H1286" s="56"/>
    </row>
    <row r="1287" spans="6:8">
      <c r="F1287" s="48"/>
      <c r="G1287" s="36"/>
      <c r="H1287" s="56"/>
    </row>
    <row r="1288" spans="6:8">
      <c r="F1288" s="48"/>
      <c r="G1288" s="36"/>
      <c r="H1288" s="56"/>
    </row>
    <row r="1289" spans="6:8">
      <c r="F1289" s="48"/>
      <c r="G1289" s="36"/>
      <c r="H1289" s="56"/>
    </row>
    <row r="1290" spans="6:8">
      <c r="F1290" s="48"/>
      <c r="G1290" s="36"/>
      <c r="H1290" s="56"/>
    </row>
    <row r="1291" spans="6:8">
      <c r="F1291" s="48"/>
      <c r="G1291" s="36"/>
      <c r="H1291" s="56"/>
    </row>
    <row r="1292" spans="6:8">
      <c r="F1292" s="48"/>
      <c r="G1292" s="36"/>
      <c r="H1292" s="56"/>
    </row>
    <row r="1293" spans="6:8">
      <c r="F1293" s="48"/>
      <c r="G1293" s="36"/>
      <c r="H1293" s="56"/>
    </row>
    <row r="1294" spans="6:8">
      <c r="F1294" s="48"/>
      <c r="G1294" s="36"/>
      <c r="H1294" s="56"/>
    </row>
    <row r="1295" spans="6:8">
      <c r="F1295" s="48"/>
      <c r="G1295" s="36"/>
      <c r="H1295" s="56"/>
    </row>
    <row r="1296" spans="6:8">
      <c r="F1296" s="48"/>
      <c r="G1296" s="36"/>
      <c r="H1296" s="56"/>
    </row>
    <row r="1297" spans="6:8">
      <c r="F1297" s="48"/>
      <c r="G1297" s="36"/>
      <c r="H1297" s="56"/>
    </row>
    <row r="1298" spans="6:8">
      <c r="F1298" s="48"/>
      <c r="G1298" s="36"/>
      <c r="H1298" s="56"/>
    </row>
    <row r="1299" spans="6:8">
      <c r="F1299" s="48"/>
      <c r="G1299" s="36"/>
      <c r="H1299" s="56"/>
    </row>
    <row r="1300" spans="6:8">
      <c r="F1300" s="48"/>
      <c r="G1300" s="36"/>
      <c r="H1300" s="56"/>
    </row>
    <row r="1301" spans="6:8">
      <c r="F1301" s="48"/>
      <c r="G1301" s="36"/>
      <c r="H1301" s="56"/>
    </row>
    <row r="1302" spans="6:8">
      <c r="F1302" s="48"/>
      <c r="G1302" s="36"/>
      <c r="H1302" s="56"/>
    </row>
    <row r="1303" spans="6:8">
      <c r="F1303" s="48"/>
      <c r="G1303" s="36"/>
      <c r="H1303" s="56"/>
    </row>
    <row r="1304" spans="6:8">
      <c r="F1304" s="48"/>
      <c r="G1304" s="36"/>
      <c r="H1304" s="56"/>
    </row>
    <row r="1305" spans="6:8">
      <c r="F1305" s="48"/>
      <c r="G1305" s="36"/>
      <c r="H1305" s="56"/>
    </row>
    <row r="1306" spans="6:8">
      <c r="F1306" s="48"/>
      <c r="G1306" s="36"/>
      <c r="H1306" s="56"/>
    </row>
    <row r="1307" spans="6:8">
      <c r="F1307" s="48"/>
      <c r="G1307" s="36"/>
      <c r="H1307" s="56"/>
    </row>
    <row r="1308" spans="6:8">
      <c r="F1308" s="48"/>
      <c r="G1308" s="36"/>
      <c r="H1308" s="56"/>
    </row>
    <row r="1309" spans="6:8">
      <c r="F1309" s="48"/>
      <c r="G1309" s="36"/>
      <c r="H1309" s="56"/>
    </row>
    <row r="1310" spans="6:8">
      <c r="F1310" s="48"/>
      <c r="G1310" s="36"/>
      <c r="H1310" s="56"/>
    </row>
    <row r="1311" spans="6:8">
      <c r="F1311" s="48"/>
      <c r="G1311" s="36"/>
      <c r="H1311" s="56"/>
    </row>
    <row r="1312" spans="6:8">
      <c r="F1312" s="48"/>
      <c r="G1312" s="36"/>
      <c r="H1312" s="56"/>
    </row>
    <row r="1313" spans="6:8">
      <c r="F1313" s="48"/>
      <c r="G1313" s="36"/>
      <c r="H1313" s="56"/>
    </row>
    <row r="1314" spans="6:8">
      <c r="F1314" s="48"/>
      <c r="G1314" s="36"/>
      <c r="H1314" s="56"/>
    </row>
    <row r="1315" spans="6:8">
      <c r="F1315" s="48"/>
      <c r="G1315" s="36"/>
      <c r="H1315" s="56"/>
    </row>
    <row r="1316" spans="6:8">
      <c r="F1316" s="48"/>
      <c r="G1316" s="36"/>
      <c r="H1316" s="56"/>
    </row>
    <row r="1317" spans="6:8">
      <c r="F1317" s="48"/>
      <c r="G1317" s="36"/>
      <c r="H1317" s="56"/>
    </row>
    <row r="1318" spans="6:8">
      <c r="F1318" s="48"/>
      <c r="G1318" s="36"/>
      <c r="H1318" s="56"/>
    </row>
    <row r="1319" spans="6:8">
      <c r="F1319" s="48"/>
      <c r="G1319" s="36"/>
      <c r="H1319" s="56"/>
    </row>
    <row r="1320" spans="6:8">
      <c r="F1320" s="48"/>
      <c r="G1320" s="36"/>
      <c r="H1320" s="56"/>
    </row>
    <row r="1321" spans="6:8">
      <c r="F1321" s="48"/>
      <c r="G1321" s="36"/>
      <c r="H1321" s="56"/>
    </row>
    <row r="1322" spans="6:8">
      <c r="F1322" s="48"/>
      <c r="G1322" s="36"/>
      <c r="H1322" s="56"/>
    </row>
    <row r="1323" spans="6:8">
      <c r="F1323" s="48"/>
      <c r="G1323" s="36"/>
      <c r="H1323" s="56"/>
    </row>
    <row r="1324" spans="6:8">
      <c r="F1324" s="48"/>
      <c r="G1324" s="36"/>
      <c r="H1324" s="56"/>
    </row>
    <row r="1325" spans="6:8">
      <c r="F1325" s="48"/>
      <c r="G1325" s="36"/>
      <c r="H1325" s="56"/>
    </row>
    <row r="1326" spans="6:8">
      <c r="F1326" s="48"/>
      <c r="G1326" s="36"/>
      <c r="H1326" s="56"/>
    </row>
    <row r="1327" spans="6:8">
      <c r="F1327" s="48"/>
      <c r="G1327" s="36"/>
      <c r="H1327" s="56"/>
    </row>
    <row r="1328" spans="6:8">
      <c r="F1328" s="48"/>
      <c r="G1328" s="36"/>
      <c r="H1328" s="56"/>
    </row>
    <row r="1329" spans="6:8">
      <c r="F1329" s="48"/>
      <c r="G1329" s="36"/>
      <c r="H1329" s="56"/>
    </row>
    <row r="1330" spans="6:8">
      <c r="F1330" s="48"/>
      <c r="G1330" s="36"/>
      <c r="H1330" s="56"/>
    </row>
    <row r="1331" spans="6:8">
      <c r="F1331" s="48"/>
      <c r="G1331" s="36"/>
      <c r="H1331" s="56"/>
    </row>
    <row r="1332" spans="6:8">
      <c r="F1332" s="48"/>
      <c r="G1332" s="36"/>
      <c r="H1332" s="56"/>
    </row>
    <row r="1333" spans="6:8">
      <c r="F1333" s="48"/>
      <c r="G1333" s="36"/>
      <c r="H1333" s="56"/>
    </row>
    <row r="1334" spans="6:8">
      <c r="F1334" s="48"/>
      <c r="G1334" s="36"/>
      <c r="H1334" s="56"/>
    </row>
    <row r="1335" spans="6:8">
      <c r="F1335" s="48"/>
      <c r="G1335" s="36"/>
      <c r="H1335" s="56"/>
    </row>
    <row r="1336" spans="6:8">
      <c r="F1336" s="48"/>
      <c r="G1336" s="36"/>
      <c r="H1336" s="56"/>
    </row>
    <row r="1337" spans="6:8">
      <c r="F1337" s="48"/>
      <c r="G1337" s="36"/>
      <c r="H1337" s="56"/>
    </row>
    <row r="1338" spans="6:8">
      <c r="F1338" s="48"/>
      <c r="G1338" s="36"/>
      <c r="H1338" s="56"/>
    </row>
    <row r="1339" spans="6:8">
      <c r="F1339" s="48"/>
      <c r="G1339" s="36"/>
      <c r="H1339" s="56"/>
    </row>
    <row r="1340" spans="6:8">
      <c r="F1340" s="48"/>
      <c r="G1340" s="36"/>
      <c r="H1340" s="56"/>
    </row>
    <row r="1341" spans="6:8">
      <c r="F1341" s="48"/>
      <c r="G1341" s="36"/>
      <c r="H1341" s="56"/>
    </row>
    <row r="1342" spans="6:8">
      <c r="F1342" s="48"/>
      <c r="G1342" s="36"/>
      <c r="H1342" s="56"/>
    </row>
    <row r="1343" spans="6:8">
      <c r="F1343" s="48"/>
      <c r="G1343" s="36"/>
      <c r="H1343" s="56"/>
    </row>
    <row r="1344" spans="6:8">
      <c r="F1344" s="48"/>
      <c r="G1344" s="36"/>
      <c r="H1344" s="56"/>
    </row>
    <row r="1345" spans="6:8">
      <c r="F1345" s="48"/>
      <c r="G1345" s="36"/>
      <c r="H1345" s="56"/>
    </row>
    <row r="1346" spans="6:8">
      <c r="F1346" s="48"/>
      <c r="G1346" s="36"/>
      <c r="H1346" s="56"/>
    </row>
    <row r="1347" spans="6:8">
      <c r="F1347" s="48"/>
      <c r="G1347" s="36"/>
      <c r="H1347" s="56"/>
    </row>
    <row r="1348" spans="6:8">
      <c r="F1348" s="48"/>
      <c r="G1348" s="36"/>
      <c r="H1348" s="56"/>
    </row>
    <row r="1349" spans="6:8">
      <c r="F1349" s="48"/>
      <c r="G1349" s="36"/>
      <c r="H1349" s="56"/>
    </row>
    <row r="1350" spans="6:8">
      <c r="F1350" s="48"/>
      <c r="G1350" s="36"/>
      <c r="H1350" s="56"/>
    </row>
    <row r="1351" spans="6:8">
      <c r="F1351" s="48"/>
      <c r="G1351" s="36"/>
      <c r="H1351" s="56"/>
    </row>
    <row r="1352" spans="6:8">
      <c r="F1352" s="48"/>
      <c r="G1352" s="36"/>
      <c r="H1352" s="56"/>
    </row>
    <row r="1353" spans="6:8">
      <c r="F1353" s="48"/>
      <c r="G1353" s="36"/>
      <c r="H1353" s="56"/>
    </row>
    <row r="1354" spans="6:8">
      <c r="F1354" s="48"/>
      <c r="G1354" s="36"/>
      <c r="H1354" s="56"/>
    </row>
    <row r="1355" spans="6:8">
      <c r="F1355" s="48"/>
      <c r="G1355" s="36"/>
      <c r="H1355" s="56"/>
    </row>
    <row r="1356" spans="6:8">
      <c r="F1356" s="48"/>
      <c r="G1356" s="36"/>
      <c r="H1356" s="56"/>
    </row>
    <row r="1357" spans="6:8">
      <c r="F1357" s="48"/>
      <c r="G1357" s="36"/>
      <c r="H1357" s="56"/>
    </row>
    <row r="1358" spans="6:8">
      <c r="F1358" s="48"/>
      <c r="G1358" s="36"/>
      <c r="H1358" s="56"/>
    </row>
    <row r="1359" spans="6:8">
      <c r="F1359" s="48"/>
      <c r="G1359" s="36"/>
      <c r="H1359" s="56"/>
    </row>
    <row r="1360" spans="6:8">
      <c r="F1360" s="48"/>
      <c r="G1360" s="36"/>
      <c r="H1360" s="56"/>
    </row>
    <row r="1361" spans="6:8">
      <c r="F1361" s="48"/>
      <c r="G1361" s="36"/>
      <c r="H1361" s="56"/>
    </row>
    <row r="1362" spans="6:8">
      <c r="F1362" s="48"/>
      <c r="G1362" s="36"/>
      <c r="H1362" s="56"/>
    </row>
    <row r="1363" spans="6:8">
      <c r="F1363" s="48"/>
      <c r="G1363" s="36"/>
      <c r="H1363" s="56"/>
    </row>
    <row r="1364" spans="6:8">
      <c r="F1364" s="48"/>
      <c r="G1364" s="36"/>
      <c r="H1364" s="56"/>
    </row>
    <row r="1365" spans="6:8">
      <c r="F1365" s="48"/>
      <c r="G1365" s="36"/>
      <c r="H1365" s="56"/>
    </row>
    <row r="1366" spans="6:8">
      <c r="F1366" s="48"/>
      <c r="G1366" s="36"/>
      <c r="H1366" s="56"/>
    </row>
    <row r="1367" spans="6:8">
      <c r="F1367" s="48"/>
      <c r="G1367" s="36"/>
      <c r="H1367" s="56"/>
    </row>
    <row r="1368" spans="6:8">
      <c r="F1368" s="48"/>
      <c r="G1368" s="36"/>
      <c r="H1368" s="56"/>
    </row>
    <row r="1369" spans="6:8">
      <c r="F1369" s="48"/>
      <c r="G1369" s="36"/>
      <c r="H1369" s="56"/>
    </row>
    <row r="1370" spans="6:8">
      <c r="F1370" s="48"/>
      <c r="G1370" s="36"/>
      <c r="H1370" s="56"/>
    </row>
    <row r="1371" spans="6:8">
      <c r="F1371" s="48"/>
      <c r="G1371" s="36"/>
      <c r="H1371" s="56"/>
    </row>
    <row r="1372" spans="6:8">
      <c r="F1372" s="48"/>
      <c r="G1372" s="36"/>
      <c r="H1372" s="56"/>
    </row>
    <row r="1373" spans="6:8">
      <c r="F1373" s="48"/>
      <c r="G1373" s="36"/>
      <c r="H1373" s="56"/>
    </row>
    <row r="1374" spans="6:8">
      <c r="F1374" s="48"/>
      <c r="G1374" s="36"/>
      <c r="H1374" s="56"/>
    </row>
    <row r="1375" spans="6:8">
      <c r="F1375" s="48"/>
      <c r="G1375" s="36"/>
      <c r="H1375" s="56"/>
    </row>
    <row r="1376" spans="6:8">
      <c r="F1376" s="48"/>
      <c r="G1376" s="36"/>
      <c r="H1376" s="56"/>
    </row>
    <row r="1377" spans="6:8">
      <c r="F1377" s="48"/>
      <c r="G1377" s="36"/>
      <c r="H1377" s="56"/>
    </row>
    <row r="1378" spans="6:8">
      <c r="F1378" s="48"/>
      <c r="G1378" s="36"/>
      <c r="H1378" s="56"/>
    </row>
    <row r="1379" spans="6:8">
      <c r="F1379" s="48"/>
      <c r="G1379" s="36"/>
      <c r="H1379" s="56"/>
    </row>
    <row r="1380" spans="6:8">
      <c r="F1380" s="48"/>
      <c r="G1380" s="36"/>
      <c r="H1380" s="56"/>
    </row>
    <row r="1381" spans="6:8">
      <c r="F1381" s="48"/>
      <c r="G1381" s="36"/>
      <c r="H1381" s="56"/>
    </row>
    <row r="1382" spans="6:8">
      <c r="F1382" s="48"/>
      <c r="G1382" s="36"/>
      <c r="H1382" s="56"/>
    </row>
    <row r="1383" spans="6:8">
      <c r="F1383" s="48"/>
      <c r="G1383" s="36"/>
      <c r="H1383" s="56"/>
    </row>
    <row r="1384" spans="6:8">
      <c r="F1384" s="48"/>
      <c r="G1384" s="36"/>
      <c r="H1384" s="56"/>
    </row>
    <row r="1385" spans="6:8">
      <c r="F1385" s="48"/>
      <c r="G1385" s="36"/>
      <c r="H1385" s="56"/>
    </row>
    <row r="1386" spans="6:8">
      <c r="F1386" s="48"/>
      <c r="G1386" s="36"/>
      <c r="H1386" s="56"/>
    </row>
    <row r="1387" spans="6:8">
      <c r="F1387" s="48"/>
      <c r="G1387" s="36"/>
      <c r="H1387" s="56"/>
    </row>
    <row r="1388" spans="6:8">
      <c r="F1388" s="48"/>
      <c r="G1388" s="36"/>
      <c r="H1388" s="56"/>
    </row>
    <row r="1389" spans="6:8">
      <c r="F1389" s="48"/>
      <c r="G1389" s="36"/>
      <c r="H1389" s="56"/>
    </row>
    <row r="1390" spans="6:8">
      <c r="F1390" s="48"/>
      <c r="G1390" s="36"/>
      <c r="H1390" s="56"/>
    </row>
    <row r="1391" spans="6:8">
      <c r="F1391" s="48"/>
      <c r="G1391" s="36"/>
      <c r="H1391" s="56"/>
    </row>
    <row r="1392" spans="6:8">
      <c r="F1392" s="48"/>
      <c r="G1392" s="36"/>
      <c r="H1392" s="56"/>
    </row>
    <row r="1393" spans="6:8">
      <c r="F1393" s="48"/>
      <c r="G1393" s="36"/>
      <c r="H1393" s="56"/>
    </row>
    <row r="1394" spans="6:8">
      <c r="F1394" s="48"/>
      <c r="G1394" s="36"/>
      <c r="H1394" s="56"/>
    </row>
    <row r="1395" spans="6:8">
      <c r="F1395" s="48"/>
      <c r="G1395" s="36"/>
      <c r="H1395" s="56"/>
    </row>
    <row r="1396" spans="6:8">
      <c r="F1396" s="48"/>
      <c r="G1396" s="36"/>
      <c r="H1396" s="56"/>
    </row>
    <row r="1397" spans="6:8">
      <c r="F1397" s="48"/>
      <c r="G1397" s="36"/>
      <c r="H1397" s="56"/>
    </row>
    <row r="1398" spans="6:8">
      <c r="F1398" s="48"/>
      <c r="G1398" s="36"/>
      <c r="H1398" s="56"/>
    </row>
    <row r="1399" spans="6:8">
      <c r="F1399" s="48"/>
      <c r="G1399" s="36"/>
      <c r="H1399" s="56"/>
    </row>
    <row r="1400" spans="6:8">
      <c r="F1400" s="48"/>
      <c r="G1400" s="36"/>
      <c r="H1400" s="56"/>
    </row>
    <row r="1401" spans="6:8">
      <c r="F1401" s="48"/>
      <c r="G1401" s="36"/>
      <c r="H1401" s="56"/>
    </row>
    <row r="1402" spans="6:8">
      <c r="F1402" s="48"/>
      <c r="G1402" s="36"/>
      <c r="H1402" s="56"/>
    </row>
    <row r="1403" spans="6:8">
      <c r="F1403" s="48"/>
      <c r="G1403" s="36"/>
      <c r="H1403" s="56"/>
    </row>
    <row r="1404" spans="6:8">
      <c r="F1404" s="48"/>
      <c r="G1404" s="36"/>
      <c r="H1404" s="56"/>
    </row>
    <row r="1405" spans="6:8">
      <c r="F1405" s="48"/>
      <c r="G1405" s="36"/>
      <c r="H1405" s="56"/>
    </row>
    <row r="1406" spans="6:8">
      <c r="F1406" s="48"/>
      <c r="G1406" s="36"/>
      <c r="H1406" s="56"/>
    </row>
    <row r="1407" spans="6:8">
      <c r="F1407" s="48"/>
      <c r="G1407" s="36"/>
      <c r="H1407" s="56"/>
    </row>
    <row r="1408" spans="6:8">
      <c r="F1408" s="48"/>
      <c r="G1408" s="36"/>
      <c r="H1408" s="56"/>
    </row>
    <row r="1409" spans="6:8">
      <c r="F1409" s="48"/>
      <c r="G1409" s="36"/>
      <c r="H1409" s="56"/>
    </row>
    <row r="1410" spans="6:8">
      <c r="F1410" s="48"/>
      <c r="G1410" s="36"/>
      <c r="H1410" s="56"/>
    </row>
    <row r="1411" spans="6:8">
      <c r="F1411" s="48"/>
      <c r="G1411" s="36"/>
      <c r="H1411" s="56"/>
    </row>
    <row r="1412" spans="6:8">
      <c r="F1412" s="48"/>
      <c r="G1412" s="36"/>
      <c r="H1412" s="56"/>
    </row>
    <row r="1413" spans="6:8">
      <c r="F1413" s="48"/>
      <c r="G1413" s="36"/>
      <c r="H1413" s="56"/>
    </row>
    <row r="1414" spans="6:8">
      <c r="F1414" s="48"/>
      <c r="G1414" s="36"/>
      <c r="H1414" s="56"/>
    </row>
    <row r="1415" spans="6:8">
      <c r="F1415" s="48"/>
      <c r="G1415" s="36"/>
      <c r="H1415" s="56"/>
    </row>
    <row r="1416" spans="6:8">
      <c r="F1416" s="48"/>
      <c r="G1416" s="36"/>
      <c r="H1416" s="56"/>
    </row>
    <row r="1417" spans="6:8">
      <c r="F1417" s="48"/>
      <c r="G1417" s="36"/>
      <c r="H1417" s="56"/>
    </row>
    <row r="1418" spans="6:8">
      <c r="F1418" s="48"/>
      <c r="G1418" s="36"/>
      <c r="H1418" s="56"/>
    </row>
    <row r="1419" spans="6:8">
      <c r="F1419" s="48"/>
      <c r="G1419" s="36"/>
      <c r="H1419" s="56"/>
    </row>
    <row r="1420" spans="6:8">
      <c r="F1420" s="48"/>
      <c r="G1420" s="36"/>
      <c r="H1420" s="56"/>
    </row>
    <row r="1421" spans="6:8">
      <c r="F1421" s="48"/>
      <c r="G1421" s="36"/>
      <c r="H1421" s="56"/>
    </row>
    <row r="1422" spans="6:8">
      <c r="F1422" s="48"/>
      <c r="G1422" s="36"/>
      <c r="H1422" s="56"/>
    </row>
    <row r="1423" spans="6:8">
      <c r="F1423" s="48"/>
      <c r="G1423" s="36"/>
      <c r="H1423" s="56"/>
    </row>
    <row r="1424" spans="6:8">
      <c r="F1424" s="48"/>
      <c r="G1424" s="36"/>
      <c r="H1424" s="56"/>
    </row>
    <row r="1425" spans="6:8">
      <c r="F1425" s="48"/>
      <c r="G1425" s="36"/>
      <c r="H1425" s="56"/>
    </row>
    <row r="1426" spans="6:8">
      <c r="F1426" s="48"/>
      <c r="G1426" s="36"/>
      <c r="H1426" s="56"/>
    </row>
    <row r="1427" spans="6:8">
      <c r="F1427" s="48"/>
      <c r="G1427" s="36"/>
      <c r="H1427" s="56"/>
    </row>
    <row r="1428" spans="6:8">
      <c r="F1428" s="48"/>
      <c r="G1428" s="36"/>
      <c r="H1428" s="56"/>
    </row>
    <row r="1429" spans="6:8">
      <c r="F1429" s="48"/>
      <c r="G1429" s="36"/>
      <c r="H1429" s="56"/>
    </row>
    <row r="1430" spans="6:8">
      <c r="F1430" s="48"/>
      <c r="G1430" s="36"/>
      <c r="H1430" s="56"/>
    </row>
    <row r="1431" spans="6:8">
      <c r="F1431" s="48"/>
      <c r="G1431" s="36"/>
      <c r="H1431" s="56"/>
    </row>
    <row r="1432" spans="6:8">
      <c r="F1432" s="48"/>
      <c r="G1432" s="36"/>
      <c r="H1432" s="56"/>
    </row>
    <row r="1433" spans="6:8">
      <c r="F1433" s="48"/>
      <c r="G1433" s="36"/>
      <c r="H1433" s="56"/>
    </row>
    <row r="1434" spans="6:8">
      <c r="F1434" s="48"/>
      <c r="G1434" s="36"/>
      <c r="H1434" s="56"/>
    </row>
    <row r="1435" spans="6:8">
      <c r="F1435" s="48"/>
      <c r="G1435" s="36"/>
      <c r="H1435" s="56"/>
    </row>
    <row r="1436" spans="6:8">
      <c r="F1436" s="48"/>
      <c r="G1436" s="36"/>
      <c r="H1436" s="56"/>
    </row>
    <row r="1437" spans="6:8">
      <c r="F1437" s="48"/>
      <c r="G1437" s="36"/>
      <c r="H1437" s="56"/>
    </row>
    <row r="1438" spans="6:8">
      <c r="F1438" s="48"/>
      <c r="G1438" s="36"/>
      <c r="H1438" s="56"/>
    </row>
    <row r="1439" spans="6:8">
      <c r="F1439" s="48"/>
      <c r="G1439" s="36"/>
      <c r="H1439" s="56"/>
    </row>
    <row r="1440" spans="6:8">
      <c r="F1440" s="48"/>
      <c r="G1440" s="36"/>
      <c r="H1440" s="56"/>
    </row>
    <row r="1441" spans="6:8">
      <c r="F1441" s="48"/>
      <c r="G1441" s="36"/>
      <c r="H1441" s="56"/>
    </row>
    <row r="1442" spans="6:8">
      <c r="F1442" s="48"/>
      <c r="G1442" s="36"/>
      <c r="H1442" s="56"/>
    </row>
    <row r="1443" spans="6:8">
      <c r="F1443" s="48"/>
      <c r="G1443" s="36"/>
      <c r="H1443" s="56"/>
    </row>
    <row r="1444" spans="6:8">
      <c r="F1444" s="48"/>
      <c r="G1444" s="36"/>
      <c r="H1444" s="56"/>
    </row>
    <row r="1445" spans="6:8">
      <c r="F1445" s="48"/>
      <c r="G1445" s="36"/>
      <c r="H1445" s="56"/>
    </row>
    <row r="1446" spans="6:8">
      <c r="F1446" s="48"/>
      <c r="G1446" s="36"/>
      <c r="H1446" s="56"/>
    </row>
    <row r="1447" spans="6:8">
      <c r="F1447" s="48"/>
      <c r="G1447" s="36"/>
      <c r="H1447" s="56"/>
    </row>
    <row r="1448" spans="6:8">
      <c r="F1448" s="48"/>
      <c r="G1448" s="36"/>
      <c r="H1448" s="56"/>
    </row>
    <row r="1449" spans="6:8">
      <c r="F1449" s="48"/>
      <c r="G1449" s="36"/>
      <c r="H1449" s="56"/>
    </row>
    <row r="1450" spans="6:8">
      <c r="F1450" s="48"/>
      <c r="G1450" s="36"/>
      <c r="H1450" s="56"/>
    </row>
    <row r="1451" spans="6:8">
      <c r="F1451" s="48"/>
      <c r="G1451" s="36"/>
      <c r="H1451" s="56"/>
    </row>
    <row r="1452" spans="6:8">
      <c r="F1452" s="48"/>
      <c r="G1452" s="36"/>
      <c r="H1452" s="56"/>
    </row>
    <row r="1453" spans="6:8">
      <c r="F1453" s="48"/>
      <c r="G1453" s="36"/>
      <c r="H1453" s="56"/>
    </row>
    <row r="1454" spans="6:8">
      <c r="F1454" s="48"/>
      <c r="G1454" s="36"/>
      <c r="H1454" s="56"/>
    </row>
    <row r="1455" spans="6:8">
      <c r="F1455" s="48"/>
      <c r="G1455" s="36"/>
      <c r="H1455" s="56"/>
    </row>
    <row r="1456" spans="6:8">
      <c r="F1456" s="48"/>
      <c r="G1456" s="36"/>
      <c r="H1456" s="56"/>
    </row>
    <row r="1457" spans="6:8">
      <c r="F1457" s="48"/>
      <c r="G1457" s="36"/>
      <c r="H1457" s="56"/>
    </row>
    <row r="1458" spans="6:8">
      <c r="F1458" s="48"/>
      <c r="G1458" s="36"/>
      <c r="H1458" s="56"/>
    </row>
    <row r="1459" spans="6:8">
      <c r="F1459" s="48"/>
      <c r="G1459" s="36"/>
      <c r="H1459" s="56"/>
    </row>
    <row r="1460" spans="6:8">
      <c r="F1460" s="48"/>
      <c r="G1460" s="36"/>
      <c r="H1460" s="56"/>
    </row>
    <row r="1461" spans="6:8">
      <c r="F1461" s="48"/>
      <c r="G1461" s="36"/>
      <c r="H1461" s="56"/>
    </row>
    <row r="1462" spans="6:8">
      <c r="F1462" s="48"/>
      <c r="G1462" s="36"/>
      <c r="H1462" s="56"/>
    </row>
    <row r="1463" spans="6:8">
      <c r="F1463" s="48"/>
      <c r="G1463" s="36"/>
      <c r="H1463" s="56"/>
    </row>
    <row r="1464" spans="6:8">
      <c r="F1464" s="48"/>
      <c r="G1464" s="36"/>
      <c r="H1464" s="56"/>
    </row>
    <row r="1465" spans="6:8">
      <c r="F1465" s="48"/>
      <c r="G1465" s="36"/>
      <c r="H1465" s="56"/>
    </row>
    <row r="1466" spans="6:8">
      <c r="F1466" s="48"/>
      <c r="G1466" s="36"/>
      <c r="H1466" s="56"/>
    </row>
    <row r="1467" spans="6:8">
      <c r="F1467" s="48"/>
      <c r="G1467" s="36"/>
      <c r="H1467" s="56"/>
    </row>
    <row r="1468" spans="6:8">
      <c r="F1468" s="48"/>
      <c r="G1468" s="36"/>
      <c r="H1468" s="56"/>
    </row>
    <row r="1469" spans="6:8">
      <c r="F1469" s="48"/>
      <c r="G1469" s="36"/>
      <c r="H1469" s="56"/>
    </row>
    <row r="1470" spans="6:8">
      <c r="F1470" s="48"/>
      <c r="G1470" s="36"/>
      <c r="H1470" s="56"/>
    </row>
    <row r="1471" spans="6:8">
      <c r="F1471" s="48"/>
      <c r="G1471" s="36"/>
      <c r="H1471" s="56"/>
    </row>
    <row r="1472" spans="6:8">
      <c r="F1472" s="48"/>
      <c r="G1472" s="36"/>
      <c r="H1472" s="56"/>
    </row>
    <row r="1473" spans="6:8">
      <c r="F1473" s="48"/>
      <c r="G1473" s="36"/>
      <c r="H1473" s="56"/>
    </row>
    <row r="1474" spans="6:8">
      <c r="F1474" s="48"/>
      <c r="G1474" s="36"/>
      <c r="H1474" s="56"/>
    </row>
    <row r="1475" spans="6:8">
      <c r="F1475" s="48"/>
      <c r="G1475" s="36"/>
      <c r="H1475" s="56"/>
    </row>
    <row r="1476" spans="6:8">
      <c r="F1476" s="48"/>
      <c r="G1476" s="36"/>
      <c r="H1476" s="56"/>
    </row>
    <row r="1477" spans="6:8">
      <c r="F1477" s="48"/>
      <c r="G1477" s="36"/>
      <c r="H1477" s="56"/>
    </row>
    <row r="1478" spans="6:8">
      <c r="F1478" s="48"/>
      <c r="G1478" s="36"/>
      <c r="H1478" s="56"/>
    </row>
    <row r="1479" spans="6:8">
      <c r="F1479" s="48"/>
      <c r="G1479" s="36"/>
      <c r="H1479" s="56"/>
    </row>
    <row r="1480" spans="6:8">
      <c r="F1480" s="48"/>
      <c r="G1480" s="36"/>
      <c r="H1480" s="56"/>
    </row>
    <row r="1481" spans="6:8">
      <c r="F1481" s="48"/>
      <c r="G1481" s="36"/>
      <c r="H1481" s="56"/>
    </row>
    <row r="1482" spans="6:8">
      <c r="F1482" s="48"/>
      <c r="G1482" s="36"/>
      <c r="H1482" s="56"/>
    </row>
    <row r="1483" spans="6:8">
      <c r="F1483" s="48"/>
      <c r="G1483" s="36"/>
      <c r="H1483" s="56"/>
    </row>
    <row r="1484" spans="6:8">
      <c r="F1484" s="48"/>
      <c r="G1484" s="36"/>
      <c r="H1484" s="56"/>
    </row>
    <row r="1485" spans="6:8">
      <c r="F1485" s="48"/>
      <c r="G1485" s="36"/>
      <c r="H1485" s="56"/>
    </row>
    <row r="1486" spans="6:8">
      <c r="F1486" s="48"/>
      <c r="G1486" s="36"/>
      <c r="H1486" s="56"/>
    </row>
    <row r="1487" spans="6:8">
      <c r="F1487" s="48"/>
      <c r="G1487" s="36"/>
      <c r="H1487" s="56"/>
    </row>
    <row r="1488" spans="6:8">
      <c r="F1488" s="48"/>
      <c r="G1488" s="36"/>
      <c r="H1488" s="56"/>
    </row>
    <row r="1489" spans="6:8">
      <c r="F1489" s="48"/>
      <c r="G1489" s="36"/>
      <c r="H1489" s="56"/>
    </row>
    <row r="1490" spans="6:8">
      <c r="F1490" s="48"/>
      <c r="G1490" s="36"/>
      <c r="H1490" s="56"/>
    </row>
    <row r="1491" spans="6:8">
      <c r="F1491" s="48"/>
      <c r="G1491" s="36"/>
      <c r="H1491" s="56"/>
    </row>
    <row r="1492" spans="6:8">
      <c r="F1492" s="48"/>
      <c r="G1492" s="36"/>
      <c r="H1492" s="56"/>
    </row>
    <row r="1493" spans="6:8">
      <c r="F1493" s="48"/>
      <c r="G1493" s="36"/>
      <c r="H1493" s="56"/>
    </row>
    <row r="1494" spans="6:8">
      <c r="F1494" s="48"/>
      <c r="G1494" s="36"/>
      <c r="H1494" s="56"/>
    </row>
    <row r="1495" spans="6:8">
      <c r="F1495" s="48"/>
      <c r="G1495" s="36"/>
      <c r="H1495" s="56"/>
    </row>
    <row r="1496" spans="6:8">
      <c r="F1496" s="48"/>
      <c r="G1496" s="36"/>
      <c r="H1496" s="56"/>
    </row>
    <row r="1497" spans="6:8">
      <c r="F1497" s="48"/>
      <c r="G1497" s="36"/>
      <c r="H1497" s="56"/>
    </row>
    <row r="1498" spans="6:8">
      <c r="F1498" s="48"/>
      <c r="G1498" s="36"/>
      <c r="H1498" s="56"/>
    </row>
    <row r="1499" spans="6:8">
      <c r="F1499" s="48"/>
      <c r="G1499" s="36"/>
      <c r="H1499" s="56"/>
    </row>
    <row r="1500" spans="6:8">
      <c r="F1500" s="48"/>
      <c r="G1500" s="36"/>
      <c r="H1500" s="56"/>
    </row>
    <row r="1501" spans="6:8">
      <c r="F1501" s="48"/>
      <c r="G1501" s="36"/>
      <c r="H1501" s="56"/>
    </row>
    <row r="1502" spans="6:8">
      <c r="F1502" s="48"/>
      <c r="G1502" s="36"/>
      <c r="H1502" s="56"/>
    </row>
    <row r="1503" spans="6:8">
      <c r="F1503" s="48"/>
      <c r="G1503" s="36"/>
      <c r="H1503" s="56"/>
    </row>
    <row r="1504" spans="6:8">
      <c r="F1504" s="48"/>
      <c r="G1504" s="36"/>
      <c r="H1504" s="56"/>
    </row>
    <row r="1505" spans="6:8">
      <c r="F1505" s="48"/>
      <c r="G1505" s="36"/>
      <c r="H1505" s="56"/>
    </row>
    <row r="1506" spans="6:8">
      <c r="F1506" s="48"/>
      <c r="G1506" s="36"/>
      <c r="H1506" s="56"/>
    </row>
    <row r="1507" spans="6:8">
      <c r="F1507" s="48"/>
      <c r="G1507" s="36"/>
      <c r="H1507" s="56"/>
    </row>
    <row r="1508" spans="6:8">
      <c r="F1508" s="48"/>
      <c r="G1508" s="36"/>
      <c r="H1508" s="56"/>
    </row>
    <row r="1509" spans="6:8">
      <c r="F1509" s="48"/>
      <c r="G1509" s="36"/>
      <c r="H1509" s="56"/>
    </row>
    <row r="1510" spans="6:8">
      <c r="F1510" s="48"/>
      <c r="G1510" s="36"/>
      <c r="H1510" s="56"/>
    </row>
    <row r="1511" spans="6:8">
      <c r="F1511" s="48"/>
      <c r="G1511" s="36"/>
      <c r="H1511" s="56"/>
    </row>
    <row r="1512" spans="6:8">
      <c r="F1512" s="48"/>
      <c r="G1512" s="36"/>
      <c r="H1512" s="56"/>
    </row>
    <row r="1513" spans="6:8">
      <c r="F1513" s="48"/>
      <c r="G1513" s="36"/>
      <c r="H1513" s="56"/>
    </row>
    <row r="1514" spans="6:8">
      <c r="F1514" s="48"/>
      <c r="G1514" s="36"/>
      <c r="H1514" s="56"/>
    </row>
    <row r="1515" spans="6:8">
      <c r="F1515" s="48"/>
      <c r="G1515" s="36"/>
      <c r="H1515" s="56"/>
    </row>
    <row r="1516" spans="6:8">
      <c r="F1516" s="48"/>
      <c r="G1516" s="36"/>
      <c r="H1516" s="56"/>
    </row>
    <row r="1517" spans="6:8">
      <c r="F1517" s="48"/>
      <c r="G1517" s="36"/>
      <c r="H1517" s="56"/>
    </row>
    <row r="1518" spans="6:8">
      <c r="F1518" s="48"/>
      <c r="G1518" s="36"/>
      <c r="H1518" s="56"/>
    </row>
    <row r="1519" spans="6:8">
      <c r="F1519" s="48"/>
      <c r="G1519" s="36"/>
      <c r="H1519" s="56"/>
    </row>
    <row r="1520" spans="6:8">
      <c r="F1520" s="48"/>
      <c r="G1520" s="36"/>
      <c r="H1520" s="56"/>
    </row>
    <row r="1521" spans="6:8">
      <c r="F1521" s="48"/>
      <c r="G1521" s="36"/>
      <c r="H1521" s="56"/>
    </row>
    <row r="1522" spans="6:8">
      <c r="F1522" s="48"/>
      <c r="G1522" s="36"/>
      <c r="H1522" s="56"/>
    </row>
    <row r="1523" spans="6:8">
      <c r="F1523" s="48"/>
      <c r="G1523" s="36"/>
      <c r="H1523" s="56"/>
    </row>
    <row r="1524" spans="6:8">
      <c r="F1524" s="48"/>
      <c r="G1524" s="36"/>
      <c r="H1524" s="56"/>
    </row>
    <row r="1525" spans="6:8">
      <c r="F1525" s="48"/>
      <c r="G1525" s="36"/>
      <c r="H1525" s="56"/>
    </row>
    <row r="1526" spans="6:8">
      <c r="F1526" s="48"/>
      <c r="G1526" s="36"/>
      <c r="H1526" s="56"/>
    </row>
    <row r="1527" spans="6:8">
      <c r="F1527" s="48"/>
      <c r="G1527" s="36"/>
      <c r="H1527" s="56"/>
    </row>
    <row r="1528" spans="6:8">
      <c r="F1528" s="48"/>
      <c r="G1528" s="36"/>
      <c r="H1528" s="56"/>
    </row>
    <row r="1529" spans="6:8">
      <c r="F1529" s="48"/>
      <c r="G1529" s="36"/>
      <c r="H1529" s="56"/>
    </row>
    <row r="1530" spans="6:8">
      <c r="F1530" s="48"/>
      <c r="G1530" s="36"/>
      <c r="H1530" s="56"/>
    </row>
    <row r="1531" spans="6:8">
      <c r="F1531" s="48"/>
      <c r="G1531" s="36"/>
      <c r="H1531" s="56"/>
    </row>
    <row r="1532" spans="6:8">
      <c r="F1532" s="48"/>
      <c r="G1532" s="36"/>
      <c r="H1532" s="56"/>
    </row>
    <row r="1533" spans="6:8">
      <c r="F1533" s="48"/>
      <c r="G1533" s="36"/>
      <c r="H1533" s="56"/>
    </row>
    <row r="1534" spans="6:8">
      <c r="F1534" s="48"/>
      <c r="G1534" s="36"/>
      <c r="H1534" s="56"/>
    </row>
    <row r="1535" spans="6:8">
      <c r="F1535" s="48"/>
      <c r="G1535" s="36"/>
      <c r="H1535" s="56"/>
    </row>
    <row r="1536" spans="6:8">
      <c r="F1536" s="48"/>
      <c r="G1536" s="36"/>
      <c r="H1536" s="56"/>
    </row>
    <row r="1537" spans="6:8">
      <c r="F1537" s="48"/>
      <c r="G1537" s="36"/>
      <c r="H1537" s="56"/>
    </row>
    <row r="1538" spans="6:8">
      <c r="F1538" s="48"/>
      <c r="G1538" s="36"/>
      <c r="H1538" s="56"/>
    </row>
    <row r="1539" spans="6:8">
      <c r="F1539" s="48"/>
      <c r="G1539" s="36"/>
      <c r="H1539" s="56"/>
    </row>
    <row r="1540" spans="6:8">
      <c r="F1540" s="48"/>
      <c r="G1540" s="36"/>
      <c r="H1540" s="56"/>
    </row>
    <row r="1541" spans="6:8">
      <c r="F1541" s="48"/>
      <c r="G1541" s="36"/>
      <c r="H1541" s="56"/>
    </row>
    <row r="1542" spans="6:8">
      <c r="F1542" s="48"/>
      <c r="G1542" s="36"/>
      <c r="H1542" s="56"/>
    </row>
    <row r="1543" spans="6:8">
      <c r="F1543" s="48"/>
      <c r="G1543" s="36"/>
      <c r="H1543" s="56"/>
    </row>
    <row r="1544" spans="6:8">
      <c r="F1544" s="48"/>
      <c r="G1544" s="36"/>
      <c r="H1544" s="56"/>
    </row>
    <row r="1545" spans="6:8">
      <c r="F1545" s="48"/>
      <c r="G1545" s="36"/>
      <c r="H1545" s="56"/>
    </row>
    <row r="1546" spans="6:8">
      <c r="F1546" s="48"/>
      <c r="G1546" s="36"/>
      <c r="H1546" s="56"/>
    </row>
    <row r="1547" spans="6:8">
      <c r="F1547" s="48"/>
      <c r="G1547" s="36"/>
      <c r="H1547" s="56"/>
    </row>
    <row r="1548" spans="6:8">
      <c r="F1548" s="48"/>
      <c r="G1548" s="36"/>
      <c r="H1548" s="56"/>
    </row>
    <row r="1549" spans="6:8">
      <c r="F1549" s="48"/>
      <c r="G1549" s="36"/>
      <c r="H1549" s="56"/>
    </row>
    <row r="1550" spans="6:8">
      <c r="F1550" s="48"/>
      <c r="G1550" s="36"/>
      <c r="H1550" s="56"/>
    </row>
    <row r="1551" spans="6:8">
      <c r="F1551" s="48"/>
      <c r="G1551" s="36"/>
      <c r="H1551" s="56"/>
    </row>
    <row r="1552" spans="6:8">
      <c r="F1552" s="48"/>
      <c r="G1552" s="36"/>
      <c r="H1552" s="56"/>
    </row>
    <row r="1553" spans="6:8">
      <c r="F1553" s="48"/>
      <c r="G1553" s="36"/>
      <c r="H1553" s="56"/>
    </row>
    <row r="1554" spans="6:8">
      <c r="F1554" s="48"/>
      <c r="G1554" s="36"/>
      <c r="H1554" s="56"/>
    </row>
    <row r="1555" spans="6:8">
      <c r="F1555" s="48"/>
      <c r="G1555" s="36"/>
      <c r="H1555" s="56"/>
    </row>
    <row r="1556" spans="6:8">
      <c r="F1556" s="48"/>
      <c r="G1556" s="36"/>
      <c r="H1556" s="56"/>
    </row>
    <row r="1557" spans="6:8">
      <c r="F1557" s="48"/>
      <c r="G1557" s="36"/>
      <c r="H1557" s="56"/>
    </row>
    <row r="1558" spans="6:8">
      <c r="F1558" s="48"/>
      <c r="G1558" s="36"/>
      <c r="H1558" s="56"/>
    </row>
    <row r="1559" spans="6:8">
      <c r="F1559" s="48"/>
      <c r="G1559" s="36"/>
      <c r="H1559" s="56"/>
    </row>
    <row r="1560" spans="6:8">
      <c r="F1560" s="48"/>
      <c r="G1560" s="36"/>
      <c r="H1560" s="56"/>
    </row>
    <row r="1561" spans="6:8">
      <c r="F1561" s="48"/>
      <c r="G1561" s="36"/>
      <c r="H1561" s="56"/>
    </row>
    <row r="1562" spans="6:8">
      <c r="F1562" s="48"/>
      <c r="G1562" s="36"/>
      <c r="H1562" s="56"/>
    </row>
    <row r="1563" spans="6:8">
      <c r="F1563" s="48"/>
      <c r="G1563" s="36"/>
      <c r="H1563" s="56"/>
    </row>
    <row r="1564" spans="6:8">
      <c r="F1564" s="48"/>
      <c r="G1564" s="36"/>
      <c r="H1564" s="56"/>
    </row>
    <row r="1565" spans="6:8">
      <c r="F1565" s="48"/>
      <c r="G1565" s="36"/>
      <c r="H1565" s="56"/>
    </row>
    <row r="1566" spans="6:8">
      <c r="F1566" s="48"/>
      <c r="G1566" s="36"/>
      <c r="H1566" s="56"/>
    </row>
    <row r="1567" spans="6:8">
      <c r="F1567" s="48"/>
      <c r="G1567" s="36"/>
      <c r="H1567" s="56"/>
    </row>
    <row r="1568" spans="6:8">
      <c r="F1568" s="48"/>
      <c r="G1568" s="36"/>
      <c r="H1568" s="56"/>
    </row>
    <row r="1569" spans="6:8">
      <c r="F1569" s="48"/>
      <c r="G1569" s="36"/>
      <c r="H1569" s="56"/>
    </row>
    <row r="1570" spans="6:8">
      <c r="F1570" s="48"/>
      <c r="G1570" s="36"/>
      <c r="H1570" s="56"/>
    </row>
    <row r="1571" spans="6:8">
      <c r="F1571" s="48"/>
      <c r="G1571" s="36"/>
      <c r="H1571" s="56"/>
    </row>
    <row r="1572" spans="6:8">
      <c r="F1572" s="48"/>
      <c r="G1572" s="36"/>
      <c r="H1572" s="56"/>
    </row>
    <row r="1573" spans="6:8">
      <c r="F1573" s="48"/>
      <c r="G1573" s="36"/>
      <c r="H1573" s="56"/>
    </row>
    <row r="1574" spans="6:8">
      <c r="F1574" s="48"/>
      <c r="G1574" s="36"/>
      <c r="H1574" s="56"/>
    </row>
    <row r="1575" spans="6:8">
      <c r="F1575" s="48"/>
      <c r="G1575" s="36"/>
      <c r="H1575" s="56"/>
    </row>
    <row r="1576" spans="6:8">
      <c r="F1576" s="48"/>
      <c r="G1576" s="36"/>
      <c r="H1576" s="56"/>
    </row>
    <row r="1577" spans="6:8">
      <c r="F1577" s="48"/>
      <c r="G1577" s="36"/>
      <c r="H1577" s="56"/>
    </row>
    <row r="1578" spans="6:8">
      <c r="F1578" s="48"/>
      <c r="G1578" s="36"/>
      <c r="H1578" s="56"/>
    </row>
    <row r="1579" spans="6:8">
      <c r="F1579" s="48"/>
      <c r="G1579" s="36"/>
      <c r="H1579" s="56"/>
    </row>
    <row r="1580" spans="6:8">
      <c r="F1580" s="48"/>
      <c r="G1580" s="36"/>
      <c r="H1580" s="56"/>
    </row>
    <row r="1581" spans="6:8">
      <c r="F1581" s="48"/>
      <c r="G1581" s="36"/>
      <c r="H1581" s="56"/>
    </row>
    <row r="1582" spans="6:8">
      <c r="F1582" s="48"/>
      <c r="G1582" s="36"/>
      <c r="H1582" s="56"/>
    </row>
    <row r="1583" spans="6:8">
      <c r="F1583" s="48"/>
      <c r="G1583" s="36"/>
      <c r="H1583" s="56"/>
    </row>
    <row r="1584" spans="6:8">
      <c r="F1584" s="48"/>
      <c r="G1584" s="36"/>
      <c r="H1584" s="56"/>
    </row>
    <row r="1585" spans="6:8">
      <c r="F1585" s="48"/>
      <c r="G1585" s="36"/>
      <c r="H1585" s="56"/>
    </row>
    <row r="1586" spans="6:8">
      <c r="F1586" s="48"/>
      <c r="G1586" s="36"/>
      <c r="H1586" s="56"/>
    </row>
    <row r="1587" spans="6:8">
      <c r="F1587" s="48"/>
      <c r="G1587" s="36"/>
      <c r="H1587" s="56"/>
    </row>
    <row r="1588" spans="6:8">
      <c r="F1588" s="48"/>
      <c r="G1588" s="36"/>
      <c r="H1588" s="56"/>
    </row>
    <row r="1589" spans="6:8">
      <c r="F1589" s="48"/>
      <c r="G1589" s="36"/>
      <c r="H1589" s="56"/>
    </row>
    <row r="1590" spans="6:8">
      <c r="F1590" s="48"/>
      <c r="G1590" s="36"/>
      <c r="H1590" s="56"/>
    </row>
    <row r="1591" spans="6:8">
      <c r="F1591" s="48"/>
      <c r="G1591" s="36"/>
      <c r="H1591" s="56"/>
    </row>
    <row r="1592" spans="6:8">
      <c r="F1592" s="48"/>
      <c r="G1592" s="36"/>
      <c r="H1592" s="56"/>
    </row>
    <row r="1593" spans="6:8">
      <c r="F1593" s="48"/>
      <c r="G1593" s="36"/>
      <c r="H1593" s="56"/>
    </row>
    <row r="1594" spans="6:8">
      <c r="F1594" s="48"/>
      <c r="G1594" s="36"/>
      <c r="H1594" s="56"/>
    </row>
    <row r="1595" spans="6:8">
      <c r="F1595" s="48"/>
      <c r="G1595" s="36"/>
      <c r="H1595" s="56"/>
    </row>
    <row r="1596" spans="6:8">
      <c r="F1596" s="48"/>
      <c r="G1596" s="36"/>
      <c r="H1596" s="56"/>
    </row>
    <row r="1597" spans="6:8">
      <c r="F1597" s="48"/>
      <c r="G1597" s="36"/>
      <c r="H1597" s="56"/>
    </row>
    <row r="1598" spans="6:8">
      <c r="F1598" s="48"/>
      <c r="G1598" s="36"/>
      <c r="H1598" s="56"/>
    </row>
    <row r="1599" spans="6:8">
      <c r="F1599" s="48"/>
      <c r="G1599" s="36"/>
      <c r="H1599" s="56"/>
    </row>
    <row r="1600" spans="6:8">
      <c r="F1600" s="48"/>
      <c r="G1600" s="36"/>
      <c r="H1600" s="56"/>
    </row>
    <row r="1601" spans="6:8">
      <c r="F1601" s="48"/>
      <c r="G1601" s="36"/>
      <c r="H1601" s="56"/>
    </row>
    <row r="1602" spans="6:8">
      <c r="F1602" s="48"/>
      <c r="G1602" s="36"/>
      <c r="H1602" s="56"/>
    </row>
    <row r="1603" spans="6:8">
      <c r="F1603" s="48"/>
      <c r="G1603" s="36"/>
      <c r="H1603" s="56"/>
    </row>
    <row r="1604" spans="6:8">
      <c r="F1604" s="48"/>
      <c r="G1604" s="36"/>
      <c r="H1604" s="56"/>
    </row>
    <row r="1605" spans="6:8">
      <c r="F1605" s="48"/>
      <c r="G1605" s="36"/>
      <c r="H1605" s="56"/>
    </row>
    <row r="1606" spans="6:8">
      <c r="F1606" s="48"/>
      <c r="G1606" s="36"/>
      <c r="H1606" s="56"/>
    </row>
    <row r="1607" spans="6:8">
      <c r="F1607" s="48"/>
      <c r="G1607" s="36"/>
      <c r="H1607" s="56"/>
    </row>
    <row r="1608" spans="6:8">
      <c r="F1608" s="48"/>
      <c r="G1608" s="36"/>
      <c r="H1608" s="56"/>
    </row>
    <row r="1609" spans="6:8">
      <c r="F1609" s="48"/>
      <c r="G1609" s="36"/>
      <c r="H1609" s="56"/>
    </row>
    <row r="1610" spans="6:8">
      <c r="F1610" s="48"/>
      <c r="G1610" s="36"/>
      <c r="H1610" s="56"/>
    </row>
    <row r="1611" spans="6:8">
      <c r="F1611" s="48"/>
      <c r="G1611" s="36"/>
      <c r="H1611" s="56"/>
    </row>
    <row r="1612" spans="6:8">
      <c r="F1612" s="48"/>
      <c r="G1612" s="36"/>
      <c r="H1612" s="56"/>
    </row>
    <row r="1613" spans="6:8">
      <c r="F1613" s="48"/>
      <c r="G1613" s="36"/>
      <c r="H1613" s="56"/>
    </row>
    <row r="1614" spans="6:8">
      <c r="F1614" s="48"/>
      <c r="G1614" s="36"/>
      <c r="H1614" s="56"/>
    </row>
    <row r="1615" spans="6:8">
      <c r="F1615" s="48"/>
      <c r="G1615" s="36"/>
      <c r="H1615" s="56"/>
    </row>
    <row r="1616" spans="6:8">
      <c r="F1616" s="48"/>
      <c r="G1616" s="36"/>
      <c r="H1616" s="56"/>
    </row>
    <row r="1617" spans="6:8">
      <c r="F1617" s="48"/>
      <c r="G1617" s="36"/>
      <c r="H1617" s="56"/>
    </row>
    <row r="1618" spans="6:8">
      <c r="F1618" s="48"/>
      <c r="G1618" s="36"/>
      <c r="H1618" s="56"/>
    </row>
    <row r="1619" spans="6:8">
      <c r="F1619" s="48"/>
      <c r="G1619" s="36"/>
      <c r="H1619" s="56"/>
    </row>
    <row r="1620" spans="6:8">
      <c r="F1620" s="48"/>
      <c r="G1620" s="36"/>
      <c r="H1620" s="56"/>
    </row>
    <row r="1621" spans="6:8">
      <c r="F1621" s="48"/>
      <c r="G1621" s="36"/>
      <c r="H1621" s="56"/>
    </row>
    <row r="1622" spans="6:8">
      <c r="F1622" s="48"/>
      <c r="G1622" s="36"/>
      <c r="H1622" s="56"/>
    </row>
    <row r="1623" spans="6:8">
      <c r="F1623" s="48"/>
      <c r="G1623" s="36"/>
      <c r="H1623" s="56"/>
    </row>
    <row r="1624" spans="6:8">
      <c r="F1624" s="48"/>
      <c r="G1624" s="36"/>
      <c r="H1624" s="56"/>
    </row>
    <row r="1625" spans="6:8">
      <c r="F1625" s="48"/>
      <c r="G1625" s="36"/>
      <c r="H1625" s="56"/>
    </row>
    <row r="1626" spans="6:8">
      <c r="F1626" s="48"/>
      <c r="G1626" s="36"/>
      <c r="H1626" s="56"/>
    </row>
    <row r="1627" spans="6:8">
      <c r="F1627" s="48"/>
      <c r="G1627" s="36"/>
      <c r="H1627" s="56"/>
    </row>
    <row r="1628" spans="6:8">
      <c r="F1628" s="48"/>
      <c r="G1628" s="36"/>
      <c r="H1628" s="56"/>
    </row>
    <row r="1629" spans="6:8">
      <c r="F1629" s="48"/>
      <c r="G1629" s="36"/>
      <c r="H1629" s="56"/>
    </row>
    <row r="1630" spans="6:8">
      <c r="F1630" s="48"/>
      <c r="G1630" s="36"/>
      <c r="H1630" s="56"/>
    </row>
    <row r="1631" spans="6:8">
      <c r="F1631" s="48"/>
      <c r="G1631" s="36"/>
      <c r="H1631" s="56"/>
    </row>
    <row r="1632" spans="6:8">
      <c r="F1632" s="48"/>
      <c r="G1632" s="36"/>
      <c r="H1632" s="56"/>
    </row>
    <row r="1633" spans="6:8">
      <c r="F1633" s="48"/>
      <c r="G1633" s="36"/>
      <c r="H1633" s="56"/>
    </row>
    <row r="1634" spans="6:8">
      <c r="F1634" s="48"/>
      <c r="G1634" s="36"/>
      <c r="H1634" s="56"/>
    </row>
    <row r="1635" spans="6:8">
      <c r="F1635" s="48"/>
      <c r="G1635" s="36"/>
      <c r="H1635" s="56"/>
    </row>
    <row r="1636" spans="6:8">
      <c r="F1636" s="48"/>
      <c r="G1636" s="36"/>
      <c r="H1636" s="56"/>
    </row>
    <row r="1637" spans="6:8">
      <c r="F1637" s="48"/>
      <c r="G1637" s="36"/>
      <c r="H1637" s="56"/>
    </row>
    <row r="1638" spans="6:8">
      <c r="F1638" s="48"/>
      <c r="G1638" s="36"/>
      <c r="H1638" s="56"/>
    </row>
    <row r="1639" spans="6:8">
      <c r="F1639" s="48"/>
      <c r="G1639" s="36"/>
      <c r="H1639" s="56"/>
    </row>
    <row r="1640" spans="6:8">
      <c r="F1640" s="48"/>
      <c r="G1640" s="36"/>
      <c r="H1640" s="56"/>
    </row>
    <row r="1641" spans="6:8">
      <c r="F1641" s="48"/>
      <c r="G1641" s="36"/>
      <c r="H1641" s="56"/>
    </row>
    <row r="1642" spans="6:8">
      <c r="F1642" s="48"/>
      <c r="G1642" s="36"/>
      <c r="H1642" s="56"/>
    </row>
    <row r="1643" spans="6:8">
      <c r="F1643" s="48"/>
      <c r="G1643" s="36"/>
      <c r="H1643" s="56"/>
    </row>
    <row r="1644" spans="6:8">
      <c r="F1644" s="48"/>
      <c r="G1644" s="36"/>
      <c r="H1644" s="56"/>
    </row>
    <row r="1645" spans="6:8">
      <c r="F1645" s="48"/>
      <c r="G1645" s="36"/>
      <c r="H1645" s="56"/>
    </row>
    <row r="1646" spans="6:8">
      <c r="F1646" s="48"/>
      <c r="G1646" s="36"/>
      <c r="H1646" s="56"/>
    </row>
    <row r="1647" spans="6:8">
      <c r="F1647" s="48"/>
      <c r="G1647" s="36"/>
      <c r="H1647" s="56"/>
    </row>
    <row r="1648" spans="6:8">
      <c r="F1648" s="48"/>
      <c r="G1648" s="36"/>
      <c r="H1648" s="56"/>
    </row>
    <row r="1649" spans="6:8">
      <c r="F1649" s="48"/>
      <c r="G1649" s="36"/>
      <c r="H1649" s="56"/>
    </row>
    <row r="1650" spans="6:8">
      <c r="F1650" s="48"/>
      <c r="G1650" s="36"/>
      <c r="H1650" s="56"/>
    </row>
    <row r="1651" spans="6:8">
      <c r="F1651" s="48"/>
      <c r="G1651" s="36"/>
      <c r="H1651" s="56"/>
    </row>
    <row r="1652" spans="6:8">
      <c r="F1652" s="48"/>
      <c r="G1652" s="36"/>
      <c r="H1652" s="56"/>
    </row>
    <row r="1653" spans="6:8">
      <c r="F1653" s="48"/>
      <c r="G1653" s="36"/>
      <c r="H1653" s="56"/>
    </row>
    <row r="1654" spans="6:8">
      <c r="F1654" s="48"/>
      <c r="G1654" s="36"/>
      <c r="H1654" s="56"/>
    </row>
    <row r="1655" spans="6:8">
      <c r="F1655" s="48"/>
      <c r="G1655" s="36"/>
      <c r="H1655" s="56"/>
    </row>
    <row r="1656" spans="6:8">
      <c r="F1656" s="48"/>
      <c r="G1656" s="36"/>
      <c r="H1656" s="56"/>
    </row>
    <row r="1657" spans="6:8">
      <c r="F1657" s="48"/>
      <c r="G1657" s="36"/>
      <c r="H1657" s="56"/>
    </row>
    <row r="1658" spans="6:8">
      <c r="F1658" s="48"/>
      <c r="G1658" s="36"/>
      <c r="H1658" s="56"/>
    </row>
    <row r="1659" spans="6:8">
      <c r="F1659" s="48"/>
      <c r="G1659" s="36"/>
      <c r="H1659" s="56"/>
    </row>
    <row r="1660" spans="6:8">
      <c r="F1660" s="48"/>
      <c r="G1660" s="36"/>
      <c r="H1660" s="56"/>
    </row>
    <row r="1661" spans="6:8">
      <c r="F1661" s="48"/>
      <c r="G1661" s="36"/>
      <c r="H1661" s="56"/>
    </row>
    <row r="1662" spans="6:8">
      <c r="F1662" s="48"/>
      <c r="G1662" s="36"/>
      <c r="H1662" s="56"/>
    </row>
    <row r="1663" spans="6:8">
      <c r="F1663" s="48"/>
      <c r="G1663" s="36"/>
      <c r="H1663" s="56"/>
    </row>
    <row r="1664" spans="6:8">
      <c r="F1664" s="48"/>
      <c r="G1664" s="36"/>
      <c r="H1664" s="56"/>
    </row>
    <row r="1665" spans="6:8">
      <c r="F1665" s="48"/>
      <c r="G1665" s="36"/>
      <c r="H1665" s="56"/>
    </row>
    <row r="1666" spans="6:8">
      <c r="F1666" s="48"/>
      <c r="G1666" s="36"/>
      <c r="H1666" s="56"/>
    </row>
    <row r="1667" spans="6:8">
      <c r="F1667" s="48"/>
      <c r="G1667" s="36"/>
      <c r="H1667" s="56"/>
    </row>
    <row r="1668" spans="6:8">
      <c r="F1668" s="48"/>
      <c r="G1668" s="36"/>
      <c r="H1668" s="56"/>
    </row>
    <row r="1669" spans="6:8">
      <c r="F1669" s="48"/>
      <c r="G1669" s="36"/>
      <c r="H1669" s="56"/>
    </row>
    <row r="1670" spans="6:8">
      <c r="F1670" s="48"/>
      <c r="G1670" s="36"/>
      <c r="H1670" s="56"/>
    </row>
    <row r="1671" spans="6:8">
      <c r="F1671" s="48"/>
      <c r="G1671" s="36"/>
      <c r="H1671" s="56"/>
    </row>
    <row r="1672" spans="6:8">
      <c r="F1672" s="48"/>
      <c r="G1672" s="36"/>
      <c r="H1672" s="56"/>
    </row>
    <row r="1673" spans="6:8">
      <c r="F1673" s="48"/>
      <c r="G1673" s="36"/>
      <c r="H1673" s="56"/>
    </row>
    <row r="1674" spans="6:8">
      <c r="F1674" s="48"/>
      <c r="G1674" s="36"/>
      <c r="H1674" s="56"/>
    </row>
    <row r="1675" spans="6:8">
      <c r="F1675" s="48"/>
      <c r="G1675" s="36"/>
      <c r="H1675" s="56"/>
    </row>
    <row r="1676" spans="6:8">
      <c r="F1676" s="48"/>
      <c r="G1676" s="36"/>
      <c r="H1676" s="56"/>
    </row>
    <row r="1677" spans="6:8">
      <c r="F1677" s="48"/>
      <c r="G1677" s="36"/>
      <c r="H1677" s="56"/>
    </row>
    <row r="1678" spans="6:8">
      <c r="F1678" s="48"/>
      <c r="G1678" s="36"/>
      <c r="H1678" s="56"/>
    </row>
    <row r="1679" spans="6:8">
      <c r="F1679" s="48"/>
      <c r="G1679" s="36"/>
      <c r="H1679" s="56"/>
    </row>
    <row r="1680" spans="6:8">
      <c r="F1680" s="48"/>
      <c r="G1680" s="36"/>
      <c r="H1680" s="56"/>
    </row>
    <row r="1681" spans="6:8">
      <c r="F1681" s="48"/>
      <c r="G1681" s="36"/>
      <c r="H1681" s="56"/>
    </row>
    <row r="1682" spans="6:8">
      <c r="F1682" s="48"/>
      <c r="G1682" s="36"/>
      <c r="H1682" s="56"/>
    </row>
    <row r="1683" spans="6:8">
      <c r="F1683" s="48"/>
      <c r="G1683" s="36"/>
      <c r="H1683" s="56"/>
    </row>
    <row r="1684" spans="6:8">
      <c r="F1684" s="48"/>
      <c r="G1684" s="36"/>
      <c r="H1684" s="56"/>
    </row>
    <row r="1685" spans="6:8">
      <c r="F1685" s="48"/>
      <c r="G1685" s="36"/>
      <c r="H1685" s="56"/>
    </row>
    <row r="1686" spans="6:8">
      <c r="F1686" s="48"/>
      <c r="G1686" s="36"/>
      <c r="H1686" s="56"/>
    </row>
    <row r="1687" spans="6:8">
      <c r="F1687" s="48"/>
      <c r="G1687" s="36"/>
      <c r="H1687" s="56"/>
    </row>
    <row r="1688" spans="6:8">
      <c r="F1688" s="48"/>
      <c r="G1688" s="36"/>
      <c r="H1688" s="56"/>
    </row>
    <row r="1689" spans="6:8">
      <c r="F1689" s="48"/>
      <c r="G1689" s="36"/>
      <c r="H1689" s="56"/>
    </row>
    <row r="1690" spans="6:8">
      <c r="F1690" s="48"/>
      <c r="G1690" s="36"/>
      <c r="H1690" s="56"/>
    </row>
    <row r="1691" spans="6:8">
      <c r="F1691" s="48"/>
      <c r="G1691" s="36"/>
      <c r="H1691" s="56"/>
    </row>
    <row r="1692" spans="6:8">
      <c r="F1692" s="48"/>
      <c r="G1692" s="36"/>
      <c r="H1692" s="56"/>
    </row>
    <row r="1693" spans="6:8">
      <c r="F1693" s="48"/>
      <c r="G1693" s="36"/>
      <c r="H1693" s="56"/>
    </row>
    <row r="1694" spans="6:8">
      <c r="F1694" s="48"/>
      <c r="G1694" s="36"/>
      <c r="H1694" s="56"/>
    </row>
    <row r="1695" spans="6:8">
      <c r="F1695" s="48"/>
      <c r="G1695" s="36"/>
      <c r="H1695" s="56"/>
    </row>
    <row r="1696" spans="6:8">
      <c r="F1696" s="48"/>
      <c r="G1696" s="36"/>
      <c r="H1696" s="56"/>
    </row>
    <row r="1697" spans="6:8">
      <c r="F1697" s="48"/>
      <c r="G1697" s="36"/>
      <c r="H1697" s="56"/>
    </row>
    <row r="1698" spans="6:8">
      <c r="F1698" s="48"/>
      <c r="G1698" s="36"/>
      <c r="H1698" s="56"/>
    </row>
    <row r="1699" spans="6:8">
      <c r="F1699" s="48"/>
      <c r="G1699" s="36"/>
      <c r="H1699" s="56"/>
    </row>
    <row r="1700" spans="6:8">
      <c r="F1700" s="48"/>
      <c r="G1700" s="36"/>
      <c r="H1700" s="56"/>
    </row>
    <row r="1701" spans="6:8">
      <c r="F1701" s="48"/>
      <c r="G1701" s="36"/>
      <c r="H1701" s="56"/>
    </row>
    <row r="1702" spans="6:8">
      <c r="F1702" s="48"/>
      <c r="G1702" s="36"/>
      <c r="H1702" s="56"/>
    </row>
    <row r="1703" spans="6:8">
      <c r="F1703" s="48"/>
      <c r="G1703" s="36"/>
      <c r="H1703" s="56"/>
    </row>
    <row r="1704" spans="6:8">
      <c r="F1704" s="48"/>
      <c r="G1704" s="36"/>
      <c r="H1704" s="56"/>
    </row>
    <row r="1705" spans="6:8">
      <c r="F1705" s="48"/>
      <c r="G1705" s="36"/>
      <c r="H1705" s="56"/>
    </row>
    <row r="1706" spans="6:8">
      <c r="F1706" s="48"/>
      <c r="G1706" s="36"/>
      <c r="H1706" s="56"/>
    </row>
    <row r="1707" spans="6:8">
      <c r="F1707" s="48"/>
      <c r="G1707" s="36"/>
      <c r="H1707" s="56"/>
    </row>
    <row r="1708" spans="6:8">
      <c r="F1708" s="48"/>
      <c r="G1708" s="36"/>
      <c r="H1708" s="56"/>
    </row>
    <row r="1709" spans="6:8">
      <c r="F1709" s="48"/>
      <c r="G1709" s="36"/>
      <c r="H1709" s="56"/>
    </row>
    <row r="1710" spans="6:8">
      <c r="F1710" s="48"/>
      <c r="G1710" s="36"/>
      <c r="H1710" s="56"/>
    </row>
    <row r="1711" spans="6:8">
      <c r="F1711" s="48"/>
      <c r="G1711" s="36"/>
      <c r="H1711" s="56"/>
    </row>
    <row r="1712" spans="6:8">
      <c r="F1712" s="48"/>
      <c r="G1712" s="36"/>
      <c r="H1712" s="56"/>
    </row>
    <row r="1713" spans="6:8">
      <c r="F1713" s="48"/>
      <c r="G1713" s="36"/>
      <c r="H1713" s="56"/>
    </row>
    <row r="1714" spans="6:8">
      <c r="F1714" s="48"/>
      <c r="G1714" s="36"/>
      <c r="H1714" s="56"/>
    </row>
    <row r="1715" spans="6:8">
      <c r="F1715" s="48"/>
      <c r="G1715" s="36"/>
      <c r="H1715" s="56"/>
    </row>
    <row r="1716" spans="6:8">
      <c r="F1716" s="48"/>
      <c r="G1716" s="36"/>
      <c r="H1716" s="56"/>
    </row>
    <row r="1717" spans="6:8">
      <c r="F1717" s="48"/>
      <c r="G1717" s="36"/>
      <c r="H1717" s="56"/>
    </row>
    <row r="1718" spans="6:8">
      <c r="F1718" s="48"/>
      <c r="G1718" s="36"/>
      <c r="H1718" s="56"/>
    </row>
    <row r="1719" spans="6:8">
      <c r="F1719" s="48"/>
      <c r="G1719" s="36"/>
      <c r="H1719" s="56"/>
    </row>
    <row r="1720" spans="6:8">
      <c r="F1720" s="48"/>
      <c r="G1720" s="36"/>
      <c r="H1720" s="56"/>
    </row>
    <row r="1721" spans="6:8">
      <c r="F1721" s="48"/>
      <c r="G1721" s="36"/>
      <c r="H1721" s="56"/>
    </row>
    <row r="1722" spans="6:8">
      <c r="F1722" s="48"/>
      <c r="G1722" s="36"/>
      <c r="H1722" s="56"/>
    </row>
    <row r="1723" spans="6:8">
      <c r="F1723" s="48"/>
      <c r="G1723" s="36"/>
      <c r="H1723" s="56"/>
    </row>
    <row r="1724" spans="6:8">
      <c r="F1724" s="48"/>
      <c r="G1724" s="36"/>
      <c r="H1724" s="56"/>
    </row>
    <row r="1725" spans="6:8">
      <c r="F1725" s="48"/>
      <c r="G1725" s="36"/>
      <c r="H1725" s="56"/>
    </row>
    <row r="1726" spans="6:8">
      <c r="F1726" s="48"/>
      <c r="G1726" s="36"/>
      <c r="H1726" s="56"/>
    </row>
    <row r="1727" spans="6:8">
      <c r="F1727" s="48"/>
      <c r="G1727" s="36"/>
      <c r="H1727" s="56"/>
    </row>
    <row r="1728" spans="6:8">
      <c r="F1728" s="48"/>
      <c r="G1728" s="36"/>
      <c r="H1728" s="56"/>
    </row>
    <row r="1729" spans="6:8">
      <c r="F1729" s="48"/>
      <c r="G1729" s="36"/>
      <c r="H1729" s="56"/>
    </row>
    <row r="1730" spans="6:8">
      <c r="F1730" s="48"/>
      <c r="G1730" s="36"/>
      <c r="H1730" s="56"/>
    </row>
    <row r="1731" spans="6:8">
      <c r="F1731" s="48"/>
      <c r="G1731" s="36"/>
      <c r="H1731" s="56"/>
    </row>
    <row r="1732" spans="6:8">
      <c r="F1732" s="48"/>
      <c r="G1732" s="36"/>
      <c r="H1732" s="56"/>
    </row>
    <row r="1733" spans="6:8">
      <c r="F1733" s="48"/>
      <c r="G1733" s="36"/>
      <c r="H1733" s="56"/>
    </row>
    <row r="1734" spans="6:8">
      <c r="F1734" s="48"/>
      <c r="G1734" s="36"/>
      <c r="H1734" s="56"/>
    </row>
    <row r="1735" spans="6:8">
      <c r="F1735" s="48"/>
      <c r="G1735" s="36"/>
      <c r="H1735" s="56"/>
    </row>
    <row r="1736" spans="6:8">
      <c r="F1736" s="48"/>
      <c r="G1736" s="36"/>
      <c r="H1736" s="56"/>
    </row>
    <row r="1737" spans="6:8">
      <c r="F1737" s="48"/>
      <c r="G1737" s="36"/>
      <c r="H1737" s="56"/>
    </row>
    <row r="1738" spans="6:8">
      <c r="F1738" s="48"/>
      <c r="G1738" s="36"/>
      <c r="H1738" s="56"/>
    </row>
    <row r="1739" spans="6:8">
      <c r="F1739" s="48"/>
      <c r="G1739" s="36"/>
      <c r="H1739" s="56"/>
    </row>
    <row r="1740" spans="6:8">
      <c r="F1740" s="48"/>
      <c r="G1740" s="36"/>
      <c r="H1740" s="56"/>
    </row>
    <row r="1741" spans="6:8">
      <c r="F1741" s="48"/>
      <c r="G1741" s="36"/>
      <c r="H1741" s="56"/>
    </row>
    <row r="1742" spans="6:8">
      <c r="F1742" s="48"/>
      <c r="G1742" s="36"/>
      <c r="H1742" s="56"/>
    </row>
    <row r="1743" spans="6:8">
      <c r="F1743" s="48"/>
      <c r="G1743" s="36"/>
      <c r="H1743" s="56"/>
    </row>
    <row r="1744" spans="6:8">
      <c r="F1744" s="48"/>
      <c r="G1744" s="36"/>
      <c r="H1744" s="56"/>
    </row>
    <row r="1745" spans="6:8">
      <c r="F1745" s="48"/>
      <c r="G1745" s="36"/>
      <c r="H1745" s="56"/>
    </row>
    <row r="1746" spans="6:8">
      <c r="F1746" s="48"/>
      <c r="G1746" s="36"/>
      <c r="H1746" s="56"/>
    </row>
    <row r="1747" spans="6:8">
      <c r="F1747" s="48"/>
      <c r="G1747" s="36"/>
      <c r="H1747" s="56"/>
    </row>
    <row r="1748" spans="6:8">
      <c r="F1748" s="48"/>
      <c r="G1748" s="36"/>
      <c r="H1748" s="56"/>
    </row>
    <row r="1749" spans="6:8">
      <c r="F1749" s="48"/>
      <c r="G1749" s="36"/>
      <c r="H1749" s="56"/>
    </row>
    <row r="1750" spans="6:8">
      <c r="F1750" s="48"/>
      <c r="G1750" s="36"/>
      <c r="H1750" s="56"/>
    </row>
    <row r="1751" spans="6:8">
      <c r="F1751" s="48"/>
      <c r="G1751" s="36"/>
      <c r="H1751" s="56"/>
    </row>
    <row r="1752" spans="6:8">
      <c r="F1752" s="48"/>
      <c r="G1752" s="36"/>
      <c r="H1752" s="56"/>
    </row>
    <row r="1753" spans="6:8">
      <c r="F1753" s="48"/>
      <c r="G1753" s="36"/>
      <c r="H1753" s="56"/>
    </row>
    <row r="1754" spans="6:8">
      <c r="F1754" s="48"/>
      <c r="G1754" s="36"/>
      <c r="H1754" s="56"/>
    </row>
    <row r="1755" spans="6:8">
      <c r="F1755" s="48"/>
      <c r="G1755" s="36"/>
      <c r="H1755" s="56"/>
    </row>
    <row r="1756" spans="6:8">
      <c r="F1756" s="48"/>
      <c r="G1756" s="36"/>
      <c r="H1756" s="56"/>
    </row>
    <row r="1757" spans="6:8">
      <c r="F1757" s="48"/>
      <c r="G1757" s="36"/>
      <c r="H1757" s="56"/>
    </row>
    <row r="1758" spans="6:8">
      <c r="F1758" s="48"/>
      <c r="G1758" s="36"/>
      <c r="H1758" s="56"/>
    </row>
    <row r="1759" spans="6:8">
      <c r="F1759" s="48"/>
      <c r="G1759" s="36"/>
      <c r="H1759" s="56"/>
    </row>
    <row r="1760" spans="6:8">
      <c r="F1760" s="48"/>
      <c r="G1760" s="36"/>
      <c r="H1760" s="56"/>
    </row>
    <row r="1761" spans="6:8">
      <c r="F1761" s="48"/>
      <c r="G1761" s="36"/>
      <c r="H1761" s="56"/>
    </row>
    <row r="1762" spans="6:8">
      <c r="F1762" s="48"/>
      <c r="G1762" s="36"/>
      <c r="H1762" s="56"/>
    </row>
    <row r="1763" spans="6:8">
      <c r="F1763" s="48"/>
      <c r="G1763" s="36"/>
      <c r="H1763" s="56"/>
    </row>
    <row r="1764" spans="6:8">
      <c r="F1764" s="48"/>
      <c r="G1764" s="36"/>
      <c r="H1764" s="56"/>
    </row>
    <row r="1765" spans="6:8">
      <c r="F1765" s="48"/>
      <c r="G1765" s="36"/>
      <c r="H1765" s="56"/>
    </row>
    <row r="1766" spans="6:8">
      <c r="F1766" s="48"/>
      <c r="G1766" s="36"/>
      <c r="H1766" s="56"/>
    </row>
    <row r="1767" spans="6:8">
      <c r="F1767" s="48"/>
      <c r="G1767" s="36"/>
      <c r="H1767" s="56"/>
    </row>
    <row r="1768" spans="6:8">
      <c r="F1768" s="48"/>
      <c r="G1768" s="36"/>
      <c r="H1768" s="56"/>
    </row>
    <row r="1769" spans="6:8">
      <c r="F1769" s="48"/>
      <c r="G1769" s="36"/>
      <c r="H1769" s="56"/>
    </row>
    <row r="1770" spans="6:8">
      <c r="F1770" s="48"/>
      <c r="G1770" s="36"/>
      <c r="H1770" s="56"/>
    </row>
    <row r="1771" spans="6:8">
      <c r="F1771" s="48"/>
      <c r="G1771" s="36"/>
      <c r="H1771" s="56"/>
    </row>
    <row r="1772" spans="6:8">
      <c r="F1772" s="48"/>
      <c r="G1772" s="36"/>
      <c r="H1772" s="56"/>
    </row>
    <row r="1773" spans="6:8">
      <c r="F1773" s="48"/>
      <c r="G1773" s="36"/>
      <c r="H1773" s="56"/>
    </row>
    <row r="1774" spans="6:8">
      <c r="F1774" s="48"/>
      <c r="G1774" s="36"/>
      <c r="H1774" s="56"/>
    </row>
    <row r="1775" spans="6:8">
      <c r="F1775" s="48"/>
      <c r="G1775" s="36"/>
      <c r="H1775" s="56"/>
    </row>
    <row r="1776" spans="6:8">
      <c r="F1776" s="48"/>
      <c r="G1776" s="36"/>
      <c r="H1776" s="56"/>
    </row>
    <row r="1777" spans="6:8">
      <c r="F1777" s="48"/>
      <c r="G1777" s="36"/>
      <c r="H1777" s="56"/>
    </row>
    <row r="1778" spans="6:8">
      <c r="F1778" s="48"/>
      <c r="G1778" s="36"/>
      <c r="H1778" s="56"/>
    </row>
    <row r="1779" spans="6:8">
      <c r="F1779" s="48"/>
      <c r="G1779" s="36"/>
      <c r="H1779" s="56"/>
    </row>
    <row r="1780" spans="6:8">
      <c r="F1780" s="48"/>
      <c r="G1780" s="36"/>
      <c r="H1780" s="56"/>
    </row>
    <row r="1781" spans="6:8">
      <c r="F1781" s="48"/>
      <c r="G1781" s="36"/>
      <c r="H1781" s="56"/>
    </row>
    <row r="1782" spans="6:8">
      <c r="F1782" s="48"/>
      <c r="G1782" s="36"/>
      <c r="H1782" s="56"/>
    </row>
    <row r="1783" spans="6:8">
      <c r="F1783" s="48"/>
      <c r="G1783" s="36"/>
      <c r="H1783" s="56"/>
    </row>
    <row r="1784" spans="6:8">
      <c r="F1784" s="48"/>
      <c r="G1784" s="36"/>
      <c r="H1784" s="56"/>
    </row>
    <row r="1785" spans="6:8">
      <c r="F1785" s="48"/>
      <c r="G1785" s="36"/>
      <c r="H1785" s="56"/>
    </row>
    <row r="1786" spans="6:8">
      <c r="F1786" s="48"/>
      <c r="G1786" s="36"/>
      <c r="H1786" s="56"/>
    </row>
    <row r="1787" spans="6:8">
      <c r="F1787" s="48"/>
      <c r="G1787" s="36"/>
      <c r="H1787" s="56"/>
    </row>
    <row r="1788" spans="6:8">
      <c r="F1788" s="48"/>
      <c r="G1788" s="36"/>
      <c r="H1788" s="56"/>
    </row>
    <row r="1789" spans="6:8">
      <c r="F1789" s="48"/>
      <c r="G1789" s="36"/>
      <c r="H1789" s="56"/>
    </row>
    <row r="1790" spans="6:8">
      <c r="F1790" s="48"/>
      <c r="G1790" s="36"/>
      <c r="H1790" s="56"/>
    </row>
    <row r="1791" spans="6:8">
      <c r="F1791" s="48"/>
      <c r="G1791" s="36"/>
      <c r="H1791" s="56"/>
    </row>
    <row r="1792" spans="6:8">
      <c r="F1792" s="48"/>
      <c r="G1792" s="36"/>
      <c r="H1792" s="56"/>
    </row>
    <row r="1793" spans="6:8">
      <c r="F1793" s="48"/>
      <c r="G1793" s="36"/>
      <c r="H1793" s="56"/>
    </row>
    <row r="1794" spans="6:8">
      <c r="F1794" s="48"/>
      <c r="G1794" s="36"/>
      <c r="H1794" s="56"/>
    </row>
    <row r="1795" spans="6:8">
      <c r="F1795" s="48"/>
      <c r="G1795" s="36"/>
      <c r="H1795" s="56"/>
    </row>
    <row r="1796" spans="6:8">
      <c r="F1796" s="48"/>
      <c r="G1796" s="36"/>
      <c r="H1796" s="56"/>
    </row>
    <row r="1797" spans="6:8">
      <c r="F1797" s="48"/>
      <c r="G1797" s="36"/>
      <c r="H1797" s="56"/>
    </row>
    <row r="1798" spans="6:8">
      <c r="F1798" s="48"/>
      <c r="G1798" s="36"/>
      <c r="H1798" s="56"/>
    </row>
    <row r="1799" spans="6:8">
      <c r="F1799" s="48"/>
      <c r="G1799" s="36"/>
      <c r="H1799" s="56"/>
    </row>
    <row r="1800" spans="6:8">
      <c r="F1800" s="48"/>
      <c r="G1800" s="36"/>
      <c r="H1800" s="56"/>
    </row>
    <row r="1801" spans="6:8">
      <c r="F1801" s="48"/>
      <c r="G1801" s="36"/>
      <c r="H1801" s="56"/>
    </row>
    <row r="1802" spans="6:8">
      <c r="F1802" s="48"/>
      <c r="G1802" s="36"/>
      <c r="H1802" s="56"/>
    </row>
    <row r="1803" spans="6:8">
      <c r="F1803" s="48"/>
      <c r="G1803" s="36"/>
      <c r="H1803" s="56"/>
    </row>
    <row r="1804" spans="6:8">
      <c r="F1804" s="48"/>
      <c r="G1804" s="36"/>
      <c r="H1804" s="56"/>
    </row>
    <row r="1805" spans="6:8">
      <c r="F1805" s="48"/>
      <c r="G1805" s="36"/>
      <c r="H1805" s="56"/>
    </row>
    <row r="1806" spans="6:8">
      <c r="F1806" s="48"/>
      <c r="G1806" s="36"/>
      <c r="H1806" s="56"/>
    </row>
    <row r="1807" spans="6:8">
      <c r="F1807" s="48"/>
      <c r="G1807" s="36"/>
      <c r="H1807" s="56"/>
    </row>
    <row r="1808" spans="6:8">
      <c r="F1808" s="48"/>
      <c r="G1808" s="36"/>
      <c r="H1808" s="56"/>
    </row>
    <row r="1809" spans="6:8">
      <c r="F1809" s="48"/>
      <c r="G1809" s="36"/>
      <c r="H1809" s="56"/>
    </row>
    <row r="1810" spans="6:8">
      <c r="F1810" s="48"/>
      <c r="G1810" s="36"/>
      <c r="H1810" s="56"/>
    </row>
    <row r="1811" spans="6:8">
      <c r="F1811" s="48"/>
      <c r="G1811" s="36"/>
      <c r="H1811" s="56"/>
    </row>
    <row r="1812" spans="6:8">
      <c r="F1812" s="48"/>
      <c r="G1812" s="36"/>
      <c r="H1812" s="56"/>
    </row>
    <row r="1813" spans="6:8">
      <c r="F1813" s="48"/>
      <c r="G1813" s="36"/>
      <c r="H1813" s="56"/>
    </row>
    <row r="1814" spans="6:8">
      <c r="F1814" s="48"/>
      <c r="G1814" s="36"/>
      <c r="H1814" s="56"/>
    </row>
    <row r="1815" spans="6:8">
      <c r="F1815" s="48"/>
      <c r="G1815" s="36"/>
      <c r="H1815" s="56"/>
    </row>
    <row r="1816" spans="6:8">
      <c r="F1816" s="48"/>
      <c r="G1816" s="36"/>
      <c r="H1816" s="56"/>
    </row>
    <row r="1817" spans="6:8">
      <c r="F1817" s="48"/>
      <c r="G1817" s="36"/>
      <c r="H1817" s="56"/>
    </row>
    <row r="1818" spans="6:8">
      <c r="F1818" s="48"/>
      <c r="G1818" s="36"/>
      <c r="H1818" s="56"/>
    </row>
    <row r="1819" spans="6:8">
      <c r="F1819" s="48"/>
      <c r="G1819" s="36"/>
      <c r="H1819" s="56"/>
    </row>
    <row r="1820" spans="6:8">
      <c r="F1820" s="48"/>
      <c r="G1820" s="36"/>
      <c r="H1820" s="56"/>
    </row>
    <row r="1821" spans="6:8">
      <c r="F1821" s="48"/>
      <c r="G1821" s="36"/>
      <c r="H1821" s="56"/>
    </row>
    <row r="1822" spans="6:8">
      <c r="F1822" s="48"/>
      <c r="G1822" s="36"/>
      <c r="H1822" s="56"/>
    </row>
    <row r="1823" spans="6:8">
      <c r="F1823" s="48"/>
      <c r="G1823" s="36"/>
      <c r="H1823" s="56"/>
    </row>
    <row r="1824" spans="6:8">
      <c r="F1824" s="48"/>
      <c r="G1824" s="36"/>
      <c r="H1824" s="56"/>
    </row>
    <row r="1825" spans="6:8">
      <c r="F1825" s="48"/>
      <c r="G1825" s="36"/>
      <c r="H1825" s="56"/>
    </row>
    <row r="1826" spans="6:8">
      <c r="F1826" s="48"/>
      <c r="G1826" s="36"/>
      <c r="H1826" s="56"/>
    </row>
    <row r="1827" spans="6:8">
      <c r="F1827" s="48"/>
      <c r="G1827" s="36"/>
      <c r="H1827" s="56"/>
    </row>
    <row r="1828" spans="6:8">
      <c r="F1828" s="48"/>
      <c r="G1828" s="36"/>
      <c r="H1828" s="56"/>
    </row>
    <row r="1829" spans="6:8">
      <c r="F1829" s="48"/>
      <c r="G1829" s="36"/>
      <c r="H1829" s="56"/>
    </row>
    <row r="1830" spans="6:8">
      <c r="F1830" s="48"/>
      <c r="G1830" s="36"/>
      <c r="H1830" s="56"/>
    </row>
    <row r="1831" spans="6:8">
      <c r="F1831" s="48"/>
      <c r="G1831" s="36"/>
      <c r="H1831" s="56"/>
    </row>
    <row r="1832" spans="6:8">
      <c r="F1832" s="48"/>
      <c r="G1832" s="36"/>
      <c r="H1832" s="56"/>
    </row>
    <row r="1833" spans="6:8">
      <c r="F1833" s="48"/>
      <c r="G1833" s="36"/>
      <c r="H1833" s="56"/>
    </row>
    <row r="1834" spans="6:8">
      <c r="F1834" s="48"/>
      <c r="G1834" s="36"/>
      <c r="H1834" s="56"/>
    </row>
    <row r="1835" spans="6:8">
      <c r="F1835" s="48"/>
      <c r="G1835" s="36"/>
      <c r="H1835" s="56"/>
    </row>
    <row r="1836" spans="6:8">
      <c r="F1836" s="48"/>
      <c r="G1836" s="36"/>
      <c r="H1836" s="56"/>
    </row>
    <row r="1837" spans="6:8">
      <c r="F1837" s="48"/>
      <c r="G1837" s="36"/>
      <c r="H1837" s="56"/>
    </row>
    <row r="1838" spans="6:8">
      <c r="F1838" s="48"/>
      <c r="G1838" s="36"/>
      <c r="H1838" s="56"/>
    </row>
    <row r="1839" spans="6:8">
      <c r="F1839" s="48"/>
      <c r="G1839" s="36"/>
      <c r="H1839" s="56"/>
    </row>
    <row r="1840" spans="6:8">
      <c r="F1840" s="48"/>
      <c r="G1840" s="36"/>
      <c r="H1840" s="56"/>
    </row>
    <row r="1841" spans="6:8">
      <c r="F1841" s="48"/>
      <c r="G1841" s="36"/>
      <c r="H1841" s="56"/>
    </row>
    <row r="1842" spans="6:8">
      <c r="F1842" s="48"/>
      <c r="G1842" s="36"/>
      <c r="H1842" s="56"/>
    </row>
    <row r="1843" spans="6:8">
      <c r="F1843" s="48"/>
      <c r="G1843" s="36"/>
      <c r="H1843" s="56"/>
    </row>
    <row r="1844" spans="6:8">
      <c r="F1844" s="48"/>
      <c r="G1844" s="36"/>
      <c r="H1844" s="56"/>
    </row>
    <row r="1845" spans="6:8">
      <c r="F1845" s="48"/>
      <c r="G1845" s="36"/>
      <c r="H1845" s="56"/>
    </row>
    <row r="1846" spans="6:8">
      <c r="F1846" s="48"/>
      <c r="G1846" s="36"/>
      <c r="H1846" s="56"/>
    </row>
    <row r="1847" spans="6:8">
      <c r="F1847" s="48"/>
      <c r="G1847" s="36"/>
      <c r="H1847" s="56"/>
    </row>
    <row r="1848" spans="6:8">
      <c r="F1848" s="48"/>
      <c r="G1848" s="36"/>
      <c r="H1848" s="56"/>
    </row>
    <row r="1849" spans="6:8">
      <c r="F1849" s="48"/>
      <c r="G1849" s="36"/>
      <c r="H1849" s="56"/>
    </row>
    <row r="1850" spans="6:8">
      <c r="F1850" s="48"/>
      <c r="G1850" s="36"/>
      <c r="H1850" s="56"/>
    </row>
    <row r="1851" spans="6:8">
      <c r="F1851" s="48"/>
      <c r="G1851" s="36"/>
      <c r="H1851" s="56"/>
    </row>
    <row r="1852" spans="6:8">
      <c r="F1852" s="48"/>
      <c r="G1852" s="36"/>
      <c r="H1852" s="56"/>
    </row>
    <row r="1853" spans="6:8">
      <c r="F1853" s="48"/>
      <c r="G1853" s="36"/>
      <c r="H1853" s="56"/>
    </row>
    <row r="1854" spans="6:8">
      <c r="F1854" s="48"/>
      <c r="G1854" s="36"/>
      <c r="H1854" s="56"/>
    </row>
    <row r="1855" spans="6:8">
      <c r="F1855" s="48"/>
      <c r="G1855" s="36"/>
      <c r="H1855" s="56"/>
    </row>
    <row r="1856" spans="6:8">
      <c r="F1856" s="48"/>
      <c r="G1856" s="36"/>
      <c r="H1856" s="56"/>
    </row>
    <row r="1857" spans="6:8">
      <c r="F1857" s="48"/>
      <c r="G1857" s="36"/>
      <c r="H1857" s="56"/>
    </row>
    <row r="1858" spans="6:8">
      <c r="F1858" s="48"/>
      <c r="G1858" s="36"/>
      <c r="H1858" s="56"/>
    </row>
    <row r="1859" spans="6:8">
      <c r="F1859" s="48"/>
      <c r="G1859" s="36"/>
      <c r="H1859" s="56"/>
    </row>
    <row r="1860" spans="6:8">
      <c r="F1860" s="48"/>
      <c r="G1860" s="36"/>
      <c r="H1860" s="56"/>
    </row>
    <row r="1861" spans="6:8">
      <c r="F1861" s="48"/>
      <c r="G1861" s="36"/>
      <c r="H1861" s="56"/>
    </row>
    <row r="1862" spans="6:8">
      <c r="F1862" s="48"/>
      <c r="G1862" s="36"/>
      <c r="H1862" s="56"/>
    </row>
    <row r="1863" spans="6:8">
      <c r="F1863" s="48"/>
      <c r="G1863" s="36"/>
      <c r="H1863" s="56"/>
    </row>
    <row r="1864" spans="6:8">
      <c r="F1864" s="48"/>
      <c r="G1864" s="36"/>
      <c r="H1864" s="56"/>
    </row>
    <row r="1865" spans="6:8">
      <c r="F1865" s="48"/>
      <c r="G1865" s="36"/>
      <c r="H1865" s="56"/>
    </row>
    <row r="1866" spans="6:8">
      <c r="F1866" s="48"/>
      <c r="G1866" s="36"/>
      <c r="H1866" s="56"/>
    </row>
    <row r="1867" spans="6:8">
      <c r="F1867" s="48"/>
      <c r="G1867" s="36"/>
      <c r="H1867" s="56"/>
    </row>
    <row r="1868" spans="6:8">
      <c r="F1868" s="48"/>
      <c r="G1868" s="36"/>
      <c r="H1868" s="56"/>
    </row>
    <row r="1869" spans="6:8">
      <c r="F1869" s="48"/>
      <c r="G1869" s="36"/>
      <c r="H1869" s="56"/>
    </row>
    <row r="1870" spans="6:8">
      <c r="F1870" s="48"/>
      <c r="G1870" s="36"/>
      <c r="H1870" s="56"/>
    </row>
    <row r="1871" spans="6:8">
      <c r="F1871" s="48"/>
      <c r="G1871" s="36"/>
      <c r="H1871" s="56"/>
    </row>
    <row r="1872" spans="6:8">
      <c r="F1872" s="48"/>
      <c r="G1872" s="36"/>
      <c r="H1872" s="56"/>
    </row>
    <row r="1873" spans="6:8">
      <c r="F1873" s="48"/>
      <c r="G1873" s="36"/>
      <c r="H1873" s="56"/>
    </row>
    <row r="1874" spans="6:8">
      <c r="F1874" s="48"/>
      <c r="G1874" s="36"/>
      <c r="H1874" s="56"/>
    </row>
    <row r="1875" spans="6:8">
      <c r="F1875" s="48"/>
      <c r="G1875" s="36"/>
      <c r="H1875" s="56"/>
    </row>
    <row r="1876" spans="6:8">
      <c r="F1876" s="48"/>
      <c r="G1876" s="36"/>
      <c r="H1876" s="56"/>
    </row>
    <row r="1877" spans="6:8">
      <c r="F1877" s="48"/>
      <c r="G1877" s="36"/>
      <c r="H1877" s="56"/>
    </row>
    <row r="1878" spans="6:8">
      <c r="F1878" s="48"/>
      <c r="G1878" s="36"/>
      <c r="H1878" s="56"/>
    </row>
    <row r="1879" spans="6:8">
      <c r="F1879" s="48"/>
      <c r="G1879" s="36"/>
      <c r="H1879" s="56"/>
    </row>
    <row r="1880" spans="6:8">
      <c r="F1880" s="48"/>
      <c r="G1880" s="36"/>
      <c r="H1880" s="56"/>
    </row>
    <row r="1881" spans="6:8">
      <c r="F1881" s="48"/>
      <c r="G1881" s="36"/>
      <c r="H1881" s="56"/>
    </row>
    <row r="1882" spans="6:8">
      <c r="F1882" s="48"/>
      <c r="G1882" s="36"/>
      <c r="H1882" s="56"/>
    </row>
    <row r="1883" spans="6:8">
      <c r="F1883" s="48"/>
      <c r="G1883" s="36"/>
      <c r="H1883" s="56"/>
    </row>
    <row r="1884" spans="6:8">
      <c r="F1884" s="48"/>
      <c r="G1884" s="36"/>
      <c r="H1884" s="56"/>
    </row>
    <row r="1885" spans="6:8">
      <c r="F1885" s="48"/>
      <c r="G1885" s="36"/>
      <c r="H1885" s="56"/>
    </row>
    <row r="1886" spans="6:8">
      <c r="F1886" s="48"/>
      <c r="G1886" s="36"/>
      <c r="H1886" s="56"/>
    </row>
    <row r="1887" spans="6:8">
      <c r="F1887" s="48"/>
      <c r="G1887" s="36"/>
      <c r="H1887" s="56"/>
    </row>
    <row r="1888" spans="6:8">
      <c r="F1888" s="48"/>
      <c r="G1888" s="36"/>
      <c r="H1888" s="56"/>
    </row>
    <row r="1889" spans="6:8">
      <c r="F1889" s="48"/>
      <c r="G1889" s="36"/>
      <c r="H1889" s="56"/>
    </row>
    <row r="1890" spans="6:8">
      <c r="F1890" s="48"/>
      <c r="G1890" s="36"/>
      <c r="H1890" s="56"/>
    </row>
    <row r="1891" spans="6:8">
      <c r="F1891" s="48"/>
      <c r="G1891" s="36"/>
      <c r="H1891" s="56"/>
    </row>
    <row r="1892" spans="6:8">
      <c r="F1892" s="48"/>
      <c r="G1892" s="36"/>
      <c r="H1892" s="56"/>
    </row>
    <row r="1893" spans="6:8">
      <c r="F1893" s="48"/>
      <c r="G1893" s="36"/>
      <c r="H1893" s="56"/>
    </row>
    <row r="1894" spans="6:8">
      <c r="F1894" s="48"/>
      <c r="G1894" s="36"/>
      <c r="H1894" s="56"/>
    </row>
    <row r="1895" spans="6:8">
      <c r="F1895" s="48"/>
      <c r="G1895" s="36"/>
      <c r="H1895" s="56"/>
    </row>
    <row r="1896" spans="6:8">
      <c r="F1896" s="48"/>
      <c r="G1896" s="36"/>
      <c r="H1896" s="56"/>
    </row>
    <row r="1897" spans="6:8">
      <c r="F1897" s="48"/>
      <c r="G1897" s="36"/>
      <c r="H1897" s="56"/>
    </row>
    <row r="1898" spans="6:8">
      <c r="F1898" s="48"/>
      <c r="G1898" s="36"/>
      <c r="H1898" s="56"/>
    </row>
    <row r="1899" spans="6:8">
      <c r="F1899" s="48"/>
      <c r="G1899" s="36"/>
      <c r="H1899" s="56"/>
    </row>
    <row r="1900" spans="6:8">
      <c r="F1900" s="48"/>
      <c r="G1900" s="36"/>
      <c r="H1900" s="56"/>
    </row>
    <row r="1901" spans="6:8">
      <c r="F1901" s="48"/>
      <c r="G1901" s="36"/>
      <c r="H1901" s="56"/>
    </row>
    <row r="1902" spans="6:8">
      <c r="F1902" s="48"/>
      <c r="G1902" s="36"/>
      <c r="H1902" s="56"/>
    </row>
    <row r="1903" spans="6:8">
      <c r="F1903" s="48"/>
      <c r="G1903" s="36"/>
      <c r="H1903" s="56"/>
    </row>
    <row r="1904" spans="6:8">
      <c r="F1904" s="48"/>
      <c r="G1904" s="36"/>
      <c r="H1904" s="56"/>
    </row>
    <row r="1905" spans="6:8">
      <c r="F1905" s="48"/>
      <c r="G1905" s="36"/>
      <c r="H1905" s="56"/>
    </row>
    <row r="1906" spans="6:8">
      <c r="F1906" s="48"/>
      <c r="G1906" s="36"/>
      <c r="H1906" s="56"/>
    </row>
    <row r="1907" spans="6:8">
      <c r="F1907" s="48"/>
      <c r="G1907" s="36"/>
      <c r="H1907" s="56"/>
    </row>
    <row r="1908" spans="6:8">
      <c r="F1908" s="48"/>
      <c r="G1908" s="36"/>
      <c r="H1908" s="56"/>
    </row>
    <row r="1909" spans="6:8">
      <c r="F1909" s="48"/>
      <c r="G1909" s="36"/>
      <c r="H1909" s="56"/>
    </row>
    <row r="1910" spans="6:8">
      <c r="F1910" s="48"/>
      <c r="G1910" s="36"/>
      <c r="H1910" s="56"/>
    </row>
    <row r="1911" spans="6:8">
      <c r="F1911" s="48"/>
      <c r="G1911" s="36"/>
      <c r="H1911" s="56"/>
    </row>
    <row r="1912" spans="6:8">
      <c r="F1912" s="48"/>
      <c r="G1912" s="36"/>
      <c r="H1912" s="56"/>
    </row>
    <row r="1913" spans="6:8">
      <c r="F1913" s="48"/>
      <c r="G1913" s="36"/>
      <c r="H1913" s="56"/>
    </row>
    <row r="1914" spans="6:8">
      <c r="F1914" s="48"/>
      <c r="G1914" s="36"/>
      <c r="H1914" s="56"/>
    </row>
    <row r="1915" spans="6:8">
      <c r="F1915" s="48"/>
      <c r="G1915" s="36"/>
      <c r="H1915" s="56"/>
    </row>
    <row r="1916" spans="6:8">
      <c r="F1916" s="48"/>
      <c r="G1916" s="36"/>
      <c r="H1916" s="56"/>
    </row>
    <row r="1917" spans="6:8">
      <c r="F1917" s="48"/>
      <c r="G1917" s="36"/>
      <c r="H1917" s="56"/>
    </row>
    <row r="1918" spans="6:8">
      <c r="F1918" s="48"/>
      <c r="G1918" s="36"/>
      <c r="H1918" s="56"/>
    </row>
    <row r="1919" spans="6:8">
      <c r="F1919" s="48"/>
      <c r="G1919" s="36"/>
      <c r="H1919" s="56"/>
    </row>
    <row r="1920" spans="6:8">
      <c r="F1920" s="48"/>
      <c r="G1920" s="36"/>
      <c r="H1920" s="56"/>
    </row>
    <row r="1921" spans="6:8">
      <c r="F1921" s="48"/>
      <c r="G1921" s="36"/>
      <c r="H1921" s="56"/>
    </row>
    <row r="1922" spans="6:8">
      <c r="F1922" s="48"/>
      <c r="G1922" s="36"/>
      <c r="H1922" s="56"/>
    </row>
    <row r="1923" spans="6:8">
      <c r="F1923" s="48"/>
      <c r="G1923" s="36"/>
      <c r="H1923" s="56"/>
    </row>
    <row r="1924" spans="6:8">
      <c r="F1924" s="48"/>
      <c r="G1924" s="36"/>
      <c r="H1924" s="56"/>
    </row>
    <row r="1925" spans="6:8">
      <c r="F1925" s="48"/>
      <c r="G1925" s="36"/>
      <c r="H1925" s="56"/>
    </row>
    <row r="1926" spans="6:8">
      <c r="F1926" s="48"/>
      <c r="G1926" s="36"/>
      <c r="H1926" s="56"/>
    </row>
    <row r="1927" spans="6:8">
      <c r="F1927" s="48"/>
      <c r="G1927" s="36"/>
      <c r="H1927" s="56"/>
    </row>
    <row r="1928" spans="6:8">
      <c r="F1928" s="48"/>
      <c r="G1928" s="36"/>
      <c r="H1928" s="56"/>
    </row>
    <row r="1929" spans="6:8">
      <c r="F1929" s="48"/>
      <c r="G1929" s="36"/>
      <c r="H1929" s="56"/>
    </row>
    <row r="1930" spans="6:8">
      <c r="F1930" s="48"/>
      <c r="G1930" s="36"/>
      <c r="H1930" s="56"/>
    </row>
    <row r="1931" spans="6:8">
      <c r="F1931" s="48"/>
      <c r="G1931" s="36"/>
      <c r="H1931" s="56"/>
    </row>
    <row r="1932" spans="6:8">
      <c r="F1932" s="48"/>
      <c r="G1932" s="36"/>
      <c r="H1932" s="56"/>
    </row>
    <row r="1933" spans="6:8">
      <c r="F1933" s="48"/>
      <c r="G1933" s="36"/>
      <c r="H1933" s="56"/>
    </row>
    <row r="1934" spans="6:8">
      <c r="F1934" s="48"/>
      <c r="G1934" s="36"/>
      <c r="H1934" s="56"/>
    </row>
    <row r="1935" spans="6:8">
      <c r="F1935" s="48"/>
      <c r="G1935" s="36"/>
      <c r="H1935" s="56"/>
    </row>
    <row r="1936" spans="6:8">
      <c r="F1936" s="48"/>
      <c r="G1936" s="36"/>
      <c r="H1936" s="56"/>
    </row>
    <row r="1937" spans="6:8">
      <c r="F1937" s="48"/>
      <c r="G1937" s="36"/>
      <c r="H1937" s="56"/>
    </row>
    <row r="1938" spans="6:8">
      <c r="F1938" s="48"/>
      <c r="G1938" s="36"/>
      <c r="H1938" s="56"/>
    </row>
    <row r="1939" spans="6:8">
      <c r="F1939" s="48"/>
      <c r="G1939" s="36"/>
      <c r="H1939" s="56"/>
    </row>
    <row r="1940" spans="6:8">
      <c r="F1940" s="48"/>
      <c r="G1940" s="36"/>
      <c r="H1940" s="56"/>
    </row>
    <row r="1941" spans="6:8">
      <c r="F1941" s="48"/>
      <c r="G1941" s="36"/>
      <c r="H1941" s="56"/>
    </row>
    <row r="1942" spans="6:8">
      <c r="F1942" s="48"/>
      <c r="G1942" s="36"/>
      <c r="H1942" s="56"/>
    </row>
    <row r="1943" spans="6:8">
      <c r="F1943" s="48"/>
      <c r="G1943" s="36"/>
      <c r="H1943" s="56"/>
    </row>
    <row r="1944" spans="6:8">
      <c r="F1944" s="48"/>
      <c r="G1944" s="36"/>
      <c r="H1944" s="56"/>
    </row>
    <row r="1945" spans="6:8">
      <c r="F1945" s="48"/>
      <c r="G1945" s="36"/>
      <c r="H1945" s="56"/>
    </row>
    <row r="1946" spans="6:8">
      <c r="F1946" s="48"/>
      <c r="G1946" s="36"/>
      <c r="H1946" s="56"/>
    </row>
    <row r="1947" spans="6:8">
      <c r="F1947" s="48"/>
      <c r="G1947" s="36"/>
      <c r="H1947" s="56"/>
    </row>
    <row r="1948" spans="6:8">
      <c r="F1948" s="48"/>
      <c r="G1948" s="36"/>
      <c r="H1948" s="56"/>
    </row>
    <row r="1949" spans="6:8">
      <c r="F1949" s="48"/>
      <c r="G1949" s="36"/>
      <c r="H1949" s="56"/>
    </row>
    <row r="1950" spans="6:8">
      <c r="F1950" s="48"/>
      <c r="G1950" s="36"/>
      <c r="H1950" s="56"/>
    </row>
    <row r="1951" spans="6:8">
      <c r="F1951" s="48"/>
      <c r="G1951" s="36"/>
      <c r="H1951" s="56"/>
    </row>
    <row r="1952" spans="6:8">
      <c r="F1952" s="48"/>
      <c r="G1952" s="36"/>
      <c r="H1952" s="56"/>
    </row>
    <row r="1953" spans="6:8">
      <c r="F1953" s="48"/>
      <c r="G1953" s="36"/>
      <c r="H1953" s="56"/>
    </row>
    <row r="1954" spans="6:8">
      <c r="F1954" s="48"/>
      <c r="G1954" s="36"/>
      <c r="H1954" s="56"/>
    </row>
    <row r="1955" spans="6:8">
      <c r="F1955" s="48"/>
      <c r="G1955" s="36"/>
      <c r="H1955" s="56"/>
    </row>
    <row r="1956" spans="6:8">
      <c r="F1956" s="48"/>
      <c r="G1956" s="36"/>
      <c r="H1956" s="56"/>
    </row>
    <row r="1957" spans="6:8">
      <c r="F1957" s="48"/>
      <c r="G1957" s="36"/>
      <c r="H1957" s="56"/>
    </row>
    <row r="1958" spans="6:8">
      <c r="F1958" s="48"/>
      <c r="G1958" s="36"/>
      <c r="H1958" s="56"/>
    </row>
    <row r="1959" spans="6:8">
      <c r="F1959" s="48"/>
      <c r="G1959" s="36"/>
      <c r="H1959" s="56"/>
    </row>
    <row r="1960" spans="6:8">
      <c r="F1960" s="48"/>
      <c r="G1960" s="36"/>
      <c r="H1960" s="56"/>
    </row>
    <row r="1961" spans="6:8">
      <c r="F1961" s="48"/>
      <c r="G1961" s="36"/>
      <c r="H1961" s="56"/>
    </row>
    <row r="1962" spans="6:8">
      <c r="F1962" s="48"/>
      <c r="G1962" s="36"/>
      <c r="H1962" s="56"/>
    </row>
    <row r="1963" spans="6:8">
      <c r="F1963" s="48"/>
      <c r="G1963" s="36"/>
      <c r="H1963" s="56"/>
    </row>
    <row r="1964" spans="6:8">
      <c r="F1964" s="48"/>
      <c r="G1964" s="36"/>
      <c r="H1964" s="56"/>
    </row>
    <row r="1965" spans="6:8">
      <c r="F1965" s="48"/>
      <c r="G1965" s="36"/>
      <c r="H1965" s="56"/>
    </row>
    <row r="1966" spans="6:8">
      <c r="F1966" s="48"/>
      <c r="G1966" s="36"/>
      <c r="H1966" s="56"/>
    </row>
    <row r="1967" spans="6:8">
      <c r="F1967" s="48"/>
      <c r="G1967" s="36"/>
      <c r="H1967" s="56"/>
    </row>
    <row r="1968" spans="6:8">
      <c r="F1968" s="48"/>
      <c r="G1968" s="36"/>
      <c r="H1968" s="56"/>
    </row>
    <row r="1969" spans="6:8">
      <c r="F1969" s="48"/>
      <c r="G1969" s="36"/>
      <c r="H1969" s="56"/>
    </row>
    <row r="1970" spans="6:8">
      <c r="F1970" s="48"/>
      <c r="G1970" s="36"/>
      <c r="H1970" s="56"/>
    </row>
    <row r="1971" spans="6:8">
      <c r="F1971" s="48"/>
      <c r="G1971" s="36"/>
      <c r="H1971" s="56"/>
    </row>
    <row r="1972" spans="6:8">
      <c r="F1972" s="48"/>
      <c r="G1972" s="36"/>
      <c r="H1972" s="56"/>
    </row>
    <row r="1973" spans="6:8">
      <c r="F1973" s="48"/>
      <c r="G1973" s="36"/>
      <c r="H1973" s="56"/>
    </row>
    <row r="1974" spans="6:8">
      <c r="F1974" s="48"/>
      <c r="G1974" s="36"/>
      <c r="H1974" s="56"/>
    </row>
    <row r="1975" spans="6:8">
      <c r="F1975" s="48"/>
      <c r="G1975" s="36"/>
      <c r="H1975" s="56"/>
    </row>
    <row r="1976" spans="6:8">
      <c r="F1976" s="48"/>
      <c r="G1976" s="36"/>
      <c r="H1976" s="56"/>
    </row>
    <row r="1977" spans="6:8">
      <c r="F1977" s="48"/>
      <c r="G1977" s="36"/>
      <c r="H1977" s="56"/>
    </row>
    <row r="1978" spans="6:8">
      <c r="F1978" s="48"/>
      <c r="G1978" s="36"/>
      <c r="H1978" s="56"/>
    </row>
    <row r="1979" spans="6:8">
      <c r="F1979" s="48"/>
      <c r="G1979" s="36"/>
      <c r="H1979" s="56"/>
    </row>
    <row r="1980" spans="6:8">
      <c r="F1980" s="48"/>
      <c r="G1980" s="36"/>
      <c r="H1980" s="56"/>
    </row>
    <row r="1981" spans="6:8">
      <c r="F1981" s="48"/>
      <c r="G1981" s="36"/>
      <c r="H1981" s="56"/>
    </row>
    <row r="1982" spans="6:8">
      <c r="F1982" s="48"/>
      <c r="G1982" s="36"/>
      <c r="H1982" s="56"/>
    </row>
    <row r="1983" spans="6:8">
      <c r="F1983" s="48"/>
      <c r="G1983" s="36"/>
      <c r="H1983" s="56"/>
    </row>
    <row r="1984" spans="6:8">
      <c r="F1984" s="48"/>
      <c r="G1984" s="36"/>
      <c r="H1984" s="56"/>
    </row>
    <row r="1985" spans="6:8">
      <c r="F1985" s="48"/>
      <c r="G1985" s="36"/>
      <c r="H1985" s="56"/>
    </row>
    <row r="1986" spans="6:8">
      <c r="F1986" s="48"/>
      <c r="G1986" s="36"/>
      <c r="H1986" s="56"/>
    </row>
    <row r="1987" spans="6:8">
      <c r="F1987" s="48"/>
      <c r="G1987" s="36"/>
      <c r="H1987" s="56"/>
    </row>
    <row r="1988" spans="6:8">
      <c r="F1988" s="48"/>
      <c r="G1988" s="36"/>
      <c r="H1988" s="56"/>
    </row>
    <row r="1989" spans="6:8">
      <c r="F1989" s="48"/>
      <c r="G1989" s="36"/>
      <c r="H1989" s="56"/>
    </row>
    <row r="1990" spans="6:8">
      <c r="F1990" s="48"/>
      <c r="G1990" s="36"/>
      <c r="H1990" s="56"/>
    </row>
    <row r="1991" spans="6:8">
      <c r="F1991" s="48"/>
      <c r="G1991" s="36"/>
      <c r="H1991" s="56"/>
    </row>
    <row r="1992" spans="6:8">
      <c r="F1992" s="48"/>
      <c r="G1992" s="36"/>
      <c r="H1992" s="56"/>
    </row>
    <row r="1993" spans="6:8">
      <c r="F1993" s="48"/>
      <c r="G1993" s="36"/>
      <c r="H1993" s="56"/>
    </row>
    <row r="1994" spans="6:8">
      <c r="F1994" s="48"/>
      <c r="G1994" s="36"/>
      <c r="H1994" s="56"/>
    </row>
    <row r="1995" spans="6:8">
      <c r="F1995" s="48"/>
      <c r="G1995" s="36"/>
      <c r="H1995" s="56"/>
    </row>
  </sheetData>
  <mergeCells count="141">
    <mergeCell ref="D131:D133"/>
    <mergeCell ref="D134:D135"/>
    <mergeCell ref="B142:E142"/>
    <mergeCell ref="B144:B147"/>
    <mergeCell ref="B128:E128"/>
    <mergeCell ref="B129:E129"/>
    <mergeCell ref="B131:B133"/>
    <mergeCell ref="B134:B135"/>
    <mergeCell ref="B136:E136"/>
    <mergeCell ref="B138:B139"/>
    <mergeCell ref="C131:C133"/>
    <mergeCell ref="C134:C135"/>
    <mergeCell ref="E131:E133"/>
    <mergeCell ref="E134:E135"/>
    <mergeCell ref="C138:C139"/>
    <mergeCell ref="C140:C141"/>
    <mergeCell ref="D138:D139"/>
    <mergeCell ref="D140:D141"/>
    <mergeCell ref="B140:B141"/>
    <mergeCell ref="D144:D147"/>
    <mergeCell ref="E138:E139"/>
    <mergeCell ref="E140:E141"/>
    <mergeCell ref="C144:C147"/>
    <mergeCell ref="E68:E69"/>
    <mergeCell ref="C64:C67"/>
    <mergeCell ref="C68:C69"/>
    <mergeCell ref="D64:D67"/>
    <mergeCell ref="D68:D69"/>
    <mergeCell ref="B77:B84"/>
    <mergeCell ref="B85:B87"/>
    <mergeCell ref="B88:B91"/>
    <mergeCell ref="E77:E84"/>
    <mergeCell ref="E85:E87"/>
    <mergeCell ref="E88:E91"/>
    <mergeCell ref="D77:D84"/>
    <mergeCell ref="D85:D87"/>
    <mergeCell ref="D88:D91"/>
    <mergeCell ref="C70:C74"/>
    <mergeCell ref="D70:D74"/>
    <mergeCell ref="C77:C84"/>
    <mergeCell ref="C85:C87"/>
    <mergeCell ref="C88:C91"/>
    <mergeCell ref="E70:E74"/>
    <mergeCell ref="B68:B69"/>
    <mergeCell ref="B64:B67"/>
    <mergeCell ref="D123:D124"/>
    <mergeCell ref="B123:B124"/>
    <mergeCell ref="B125:B126"/>
    <mergeCell ref="B117:B118"/>
    <mergeCell ref="B111:E111"/>
    <mergeCell ref="B112:E112"/>
    <mergeCell ref="B114:B116"/>
    <mergeCell ref="C98:C100"/>
    <mergeCell ref="C101:C103"/>
    <mergeCell ref="E98:E100"/>
    <mergeCell ref="E101:E103"/>
    <mergeCell ref="D98:D100"/>
    <mergeCell ref="D101:D103"/>
    <mergeCell ref="D114:D116"/>
    <mergeCell ref="C114:C116"/>
    <mergeCell ref="C117:C118"/>
    <mergeCell ref="C119:C120"/>
    <mergeCell ref="E114:E116"/>
    <mergeCell ref="B121:E121"/>
    <mergeCell ref="E117:E118"/>
    <mergeCell ref="E119:E120"/>
    <mergeCell ref="D117:D118"/>
    <mergeCell ref="D119:D120"/>
    <mergeCell ref="B119:B120"/>
    <mergeCell ref="C49:C51"/>
    <mergeCell ref="C148:C150"/>
    <mergeCell ref="E144:E147"/>
    <mergeCell ref="E148:E150"/>
    <mergeCell ref="D148:D150"/>
    <mergeCell ref="B148:B150"/>
    <mergeCell ref="B96:E96"/>
    <mergeCell ref="B92:B95"/>
    <mergeCell ref="B70:B74"/>
    <mergeCell ref="B75:E75"/>
    <mergeCell ref="C92:C95"/>
    <mergeCell ref="E92:E95"/>
    <mergeCell ref="D92:D95"/>
    <mergeCell ref="B104:B109"/>
    <mergeCell ref="C104:C109"/>
    <mergeCell ref="D104:D109"/>
    <mergeCell ref="E104:E109"/>
    <mergeCell ref="B98:B100"/>
    <mergeCell ref="B101:B103"/>
    <mergeCell ref="C123:C124"/>
    <mergeCell ref="C125:C126"/>
    <mergeCell ref="E123:E124"/>
    <mergeCell ref="E125:E126"/>
    <mergeCell ref="D125:D126"/>
    <mergeCell ref="C52:C56"/>
    <mergeCell ref="E52:E56"/>
    <mergeCell ref="D47:D48"/>
    <mergeCell ref="D49:D51"/>
    <mergeCell ref="D52:D56"/>
    <mergeCell ref="E64:E67"/>
    <mergeCell ref="C59:C63"/>
    <mergeCell ref="E59:E63"/>
    <mergeCell ref="B36:B38"/>
    <mergeCell ref="B39:B42"/>
    <mergeCell ref="B44:E44"/>
    <mergeCell ref="B45:E45"/>
    <mergeCell ref="B47:B48"/>
    <mergeCell ref="B49:B51"/>
    <mergeCell ref="B52:B56"/>
    <mergeCell ref="B57:E57"/>
    <mergeCell ref="E36:E38"/>
    <mergeCell ref="E39:E42"/>
    <mergeCell ref="D36:D38"/>
    <mergeCell ref="C36:C38"/>
    <mergeCell ref="D39:D42"/>
    <mergeCell ref="C39:C42"/>
    <mergeCell ref="E47:E48"/>
    <mergeCell ref="E49:E51"/>
    <mergeCell ref="B9:E9"/>
    <mergeCell ref="B169:D169"/>
    <mergeCell ref="B59:B63"/>
    <mergeCell ref="B24:B28"/>
    <mergeCell ref="B29:B35"/>
    <mergeCell ref="B10:E10"/>
    <mergeCell ref="B11:E11"/>
    <mergeCell ref="B22:E22"/>
    <mergeCell ref="B13:B16"/>
    <mergeCell ref="B17:B20"/>
    <mergeCell ref="D13:D16"/>
    <mergeCell ref="C13:C16"/>
    <mergeCell ref="E13:E16"/>
    <mergeCell ref="C17:C20"/>
    <mergeCell ref="C29:C35"/>
    <mergeCell ref="E29:E35"/>
    <mergeCell ref="D29:D35"/>
    <mergeCell ref="C47:C48"/>
    <mergeCell ref="D17:D20"/>
    <mergeCell ref="E17:E20"/>
    <mergeCell ref="C24:C28"/>
    <mergeCell ref="E24:E28"/>
    <mergeCell ref="D24:D28"/>
    <mergeCell ref="D59:D63"/>
  </mergeCells>
  <dataValidations xWindow="1660" yWindow="694" count="6">
    <dataValidation type="whole" allowBlank="1" showInputMessage="1" showErrorMessage="1" prompt="Answer must be 1 ,2, 3 or 4" sqref="F59:F74 F25:F42 D213:D217 F47:F56" xr:uid="{B1DCFC70-D03F-4026-AB24-2A93416F1E2C}">
      <formula1>1</formula1>
      <formula2>4</formula2>
    </dataValidation>
    <dataValidation type="whole" allowBlank="1" showInputMessage="1" showErrorMessage="1" sqref="F77:F95 E110 F98:F110" xr:uid="{926861B2-C96B-44B3-AE58-8E1B427EA04D}">
      <formula1>1</formula1>
      <formula2>4</formula2>
    </dataValidation>
    <dataValidation type="whole" allowBlank="1" showInputMessage="1" showErrorMessage="1" sqref="F123:F126 F144:F150 F138:F141 F131:F135 F114:F120" xr:uid="{90BBFBE3-692E-4B89-8087-3A63BC512E42}">
      <formula1>0</formula1>
      <formula2>1</formula2>
    </dataValidation>
    <dataValidation type="whole" allowBlank="1" showInputMessage="1" showErrorMessage="1" promptTitle="Answer must be 1 ,2, 3 or 4" sqref="F24" xr:uid="{7083E18C-EBCD-477B-8D06-FEF8477E88A3}">
      <formula1>1</formula1>
      <formula2>4</formula2>
    </dataValidation>
    <dataValidation type="whole" allowBlank="1" showInputMessage="1" showErrorMessage="1" prompt="Must be 1, 2, 3 or 4" sqref="D210:D211 G13:H13 F13:F20" xr:uid="{CF9ACD26-F0B6-4D0F-A98B-9D05830DC867}">
      <formula1>1</formula1>
      <formula2>4</formula2>
    </dataValidation>
    <dataValidation type="whole" allowBlank="1" showInputMessage="1" showErrorMessage="1" prompt="Answer must be 0, 1 ,2, 3 or 4" sqref="E77:E95 E59:E74 E47:E56 E24:E42 E114:E120 E123:E126 E131:E135 E138:E141 E144:E150 E13:E20 E98:E109" xr:uid="{9C5B0E82-403B-4E20-BA47-B0EF108A9008}">
      <formula1>0</formula1>
      <formula2>4</formula2>
    </dataValidation>
  </dataValidations>
  <hyperlinks>
    <hyperlink ref="B165" r:id="rId1" display="Cette publication est sous licence internationale CC-BY-SA 4.0." xr:uid="{6AE15094-58FD-45EA-890D-9A18A3EBE84E}"/>
    <hyperlink ref="B9:E9" r:id="rId2" display="PROVE-homepage: https://uni-tuebingen.de/en/174546 " xr:uid="{2A6C4C7D-4C15-49F1-9951-62A58150BDB0}"/>
  </hyperlinks>
  <pageMargins left="0.23622047244094491" right="0.23622047244094491" top="0.74803149606299213" bottom="0.74803149606299213" header="0.31496062992125984" footer="0.31496062992125984"/>
  <pageSetup paperSize="9" scale="55" fitToHeight="0" orientation="portrait" r:id="rId3"/>
  <rowBreaks count="2" manualBreakCount="2">
    <brk id="74" max="16383" man="1"/>
    <brk id="127" max="16383" man="1"/>
  </rowBreaks>
  <drawing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PROVE Self-Evaluation</vt:lpstr>
      <vt:lpstr>'PROVE Self-Evaluation'!Druckbereich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dc:creator>
  <cp:lastModifiedBy>Dani</cp:lastModifiedBy>
  <cp:lastPrinted>2020-09-02T10:04:39Z</cp:lastPrinted>
  <dcterms:created xsi:type="dcterms:W3CDTF">2020-07-15T00:59:35Z</dcterms:created>
  <dcterms:modified xsi:type="dcterms:W3CDTF">2021-12-11T14:09:45Z</dcterms:modified>
</cp:coreProperties>
</file>