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ink/ink1.xml" ContentType="application/inkml+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showInkAnnotation="0" defaultThemeVersion="202300"/>
  <mc:AlternateContent xmlns:mc="http://schemas.openxmlformats.org/markup-compatibility/2006">
    <mc:Choice Requires="x15">
      <x15ac:absPath xmlns:x15ac="http://schemas.microsoft.com/office/spreadsheetml/2010/11/ac" url="G:\My Drive\AA Teaching\BA Beratung admin\"/>
    </mc:Choice>
  </mc:AlternateContent>
  <xr:revisionPtr revIDLastSave="0" documentId="13_ncr:1_{3E1B745B-8132-4D79-9A5A-ADA833E9DA4D}" xr6:coauthVersionLast="47" xr6:coauthVersionMax="47" xr10:uidLastSave="{00000000-0000-0000-0000-000000000000}"/>
  <bookViews>
    <workbookView xWindow="-110" yWindow="-110" windowWidth="19420" windowHeight="10300" tabRatio="714" xr2:uid="{8CAC4197-4B57-4A72-8453-43C15E2D7DEE}"/>
  </bookViews>
  <sheets>
    <sheet name="ANRECHNUNG DATA" sheetId="1" r:id="rId1"/>
    <sheet name="OPTIONS" sheetId="2" state="hidden" r:id="rId2"/>
    <sheet name="MODULNUMMER" sheetId="5" state="hidden" r:id="rId3"/>
    <sheet name="MN ECTS" sheetId="3" state="hidden" r:id="rId4"/>
    <sheet name="TranslationTable" sheetId="6" r:id="rId5"/>
  </sheets>
  <definedNames>
    <definedName name="Politikwissenschaft_BA_2018_HF">MODULNUMMER!$A$2:$A$56</definedName>
    <definedName name="Politikwissenschaft_BA_2018_NB">MODULNUMMER!$B$2:$B$25</definedName>
    <definedName name="Politikwissenschaft_BA_2019_HF">MODULNUMMER!$C$2:$C$64</definedName>
    <definedName name="Politikwissenschaft_BA_2019_NB">MODULNUMMER!$D$2:$D$27</definedName>
    <definedName name="Politikwissenschaft_BA_2024_HF">MODULNUMMER!$E$2:$E$66</definedName>
    <definedName name="Politikwissenschaft_BA_2024_NF">MODULNUMMER!$F$2:$F$43</definedName>
    <definedName name="_xlnm.Print_Area" localSheetId="0">'ANRECHNUNG DATA'!$A$2:$J$109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8" i="1" l="1"/>
  <c r="I32" i="1" a="1"/>
  <c r="I32" i="1" s="1"/>
  <c r="I85" i="1" a="1"/>
  <c r="I85" i="1" s="1"/>
  <c r="I81" i="1" a="1"/>
  <c r="I81" i="1" s="1"/>
  <c r="I77" i="1" a="1"/>
  <c r="I77" i="1" s="1"/>
  <c r="I73" i="1" a="1"/>
  <c r="I73" i="1" s="1"/>
  <c r="I69" i="1" a="1"/>
  <c r="I69" i="1" s="1"/>
  <c r="I65" i="1" a="1"/>
  <c r="I65" i="1" s="1"/>
  <c r="I60" i="1" a="1"/>
  <c r="I60" i="1" s="1"/>
  <c r="I56" i="1" a="1"/>
  <c r="I56" i="1" s="1"/>
  <c r="I52" i="1" a="1"/>
  <c r="I52" i="1" s="1"/>
  <c r="I48" i="1" a="1"/>
  <c r="I48" i="1" s="1"/>
  <c r="I44" i="1" a="1"/>
  <c r="I44" i="1" s="1"/>
  <c r="I28" i="1" a="1"/>
  <c r="I28" i="1" s="1"/>
  <c r="I36" i="1" a="1"/>
  <c r="I36" i="1" s="1"/>
  <c r="I40" i="1" a="1"/>
  <c r="I40" i="1" s="1"/>
  <c r="H44" i="1"/>
  <c r="G69" i="1"/>
  <c r="H69" i="1"/>
  <c r="G73" i="1"/>
  <c r="H73" i="1"/>
  <c r="G77" i="1"/>
  <c r="H77" i="1"/>
  <c r="G81" i="1"/>
  <c r="H81" i="1"/>
  <c r="G85" i="1"/>
  <c r="H85" i="1"/>
  <c r="G60" i="1"/>
  <c r="H60" i="1"/>
  <c r="B95" i="1"/>
  <c r="H65" i="1"/>
  <c r="G65" i="1"/>
  <c r="H56" i="1"/>
  <c r="G56" i="1"/>
  <c r="H52" i="1"/>
  <c r="G52" i="1"/>
  <c r="H48" i="1"/>
  <c r="G48" i="1"/>
  <c r="G44" i="1"/>
  <c r="H13" i="1"/>
  <c r="H40" i="1"/>
  <c r="H36" i="1"/>
  <c r="H32" i="1"/>
  <c r="H28" i="1"/>
  <c r="G32" i="1"/>
  <c r="G40" i="1"/>
  <c r="G36" i="1"/>
  <c r="D270" i="3"/>
  <c r="D267" i="3"/>
  <c r="D264" i="3"/>
  <c r="D261" i="3"/>
  <c r="D258" i="3"/>
  <c r="D255" i="3"/>
  <c r="D252" i="3"/>
  <c r="D249" i="3"/>
  <c r="D246" i="3"/>
  <c r="D243" i="3"/>
  <c r="D240" i="3"/>
  <c r="D237" i="3"/>
  <c r="D233" i="3"/>
  <c r="D218" i="3"/>
  <c r="D176" i="3"/>
  <c r="D179" i="3"/>
  <c r="D182" i="3"/>
  <c r="D185" i="3"/>
  <c r="D188" i="3"/>
  <c r="D191" i="3"/>
  <c r="D194" i="3"/>
  <c r="D197" i="3"/>
  <c r="D200" i="3"/>
  <c r="D203" i="3"/>
  <c r="D206" i="3"/>
  <c r="D209" i="3"/>
  <c r="D212" i="3"/>
  <c r="D215" i="3"/>
  <c r="D173" i="3"/>
  <c r="D169" i="3"/>
  <c r="D165" i="3"/>
  <c r="D162" i="3"/>
  <c r="D159" i="3"/>
  <c r="D153" i="3"/>
  <c r="D156" i="3"/>
  <c r="D150" i="3"/>
  <c r="D147" i="3"/>
  <c r="D144" i="3"/>
  <c r="D107" i="3"/>
  <c r="D104" i="3"/>
  <c r="D101" i="3"/>
  <c r="D89" i="3"/>
  <c r="D92" i="3"/>
  <c r="D95" i="3"/>
  <c r="D98" i="3"/>
  <c r="D110" i="3"/>
  <c r="D113" i="3"/>
  <c r="D116" i="3"/>
  <c r="D119" i="3"/>
  <c r="D122" i="3"/>
  <c r="D125" i="3"/>
  <c r="D128" i="3"/>
  <c r="D86" i="3"/>
  <c r="D82" i="3"/>
  <c r="D40" i="3"/>
  <c r="D75" i="3"/>
  <c r="D78" i="3"/>
  <c r="D72" i="3"/>
  <c r="D62" i="3"/>
  <c r="D65" i="3"/>
  <c r="D59" i="3"/>
  <c r="D34" i="3"/>
  <c r="D37" i="3"/>
  <c r="D43" i="3"/>
  <c r="D31" i="3"/>
  <c r="D28" i="3"/>
  <c r="D25" i="3"/>
  <c r="D22" i="3"/>
  <c r="D19" i="3"/>
  <c r="D12" i="3"/>
  <c r="D9" i="3"/>
  <c r="D5" i="3"/>
  <c r="H9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tc={8F1B739D-FE9C-4290-AF10-0B5FB929A0BF}</author>
  </authors>
  <commentList>
    <comment ref="A1" authorId="0" shapeId="0" xr:uid="{8F1B739D-FE9C-4290-AF10-0B5FB929A0BF}">
      <text>
        <t>[Threaded comment]
Your version of Excel allows you to read this threaded comment; however, any edits to it will get removed if the file is opened in a newer version of Excel. Learn more: https://go.microsoft.com/fwlink/?linkid=870924
Comment:
    Was the do not change directed at me? Because I changed them… dtto next sheet (see comment). 
It makes more sense to me to have it like this.
Reply:
    It was not meant for you haha It was for the students. In any case, I think this sheets will be locked in the final document.</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tc={6E0E5469-AC32-4232-A09B-B4DF7C5ABBEC}</author>
  </authors>
  <commentList>
    <comment ref="A4" authorId="0" shapeId="0" xr:uid="{6E0E5469-AC32-4232-A09B-B4DF7C5ABBEC}">
      <text>
        <t>[Threaded comment]
Your version of Excel allows you to read this threaded comment; however, any edits to it will get removed if the file is opened in a newer version of Excel. Learn more: https://go.microsoft.com/fwlink/?linkid=870924
Comment:
    These need to have a V or S or T at the end like this to help students figure out what’s what. This is the way they’re described in the Modulhandbuch - could you please fill all of them out? Most modules are V-S-Modulpruefung but some are double Vorlesungen or double seminars. It’s a pain but so necessary to further reduce errors! Thank you!!</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tc={CBF19EC4-1469-40BB-AA69-4F58041777DC}</author>
  </authors>
  <commentList>
    <comment ref="A5" authorId="0" shapeId="0" xr:uid="{CBF19EC4-1469-40BB-AA69-4F58041777DC}">
      <text>
        <t>[Threaded comment]
Your version of Excel allows you to read this threaded comment; however, any edits to it will get removed if the file is opened in a newer version of Excel. Learn more: https://go.microsoft.com/fwlink/?linkid=870924
Comment:
    These need to have a V or S or T at the end like this to help students figure out what’s what. This is the way they’re described in the Modulhandbuch - could you please fill all of them out? Most modules are V-S-Modulpruefung but some are double Vorlesungen or double seminars. It’s a pain but so necessary to further reduce errors! Thank you!!</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<sst xmlns="http://schemas.openxmlformats.org/spreadsheetml/2006/main" count="2219" uniqueCount="542">
  <si>
    <t>Nachname</t>
  </si>
  <si>
    <t>Vorname</t>
  </si>
  <si>
    <t>Original course name</t>
  </si>
  <si>
    <t>Instructor name</t>
  </si>
  <si>
    <t>Original number of ETCS</t>
  </si>
  <si>
    <t>Note (vor Ort)</t>
  </si>
  <si>
    <t>Modulnummer (IfP)</t>
  </si>
  <si>
    <t>Note nach Umrechnung (Do not fill out)</t>
  </si>
  <si>
    <t>Prüfungordnungen</t>
  </si>
  <si>
    <t>Options "I would like…"</t>
  </si>
  <si>
    <t>Ausländischer Universität</t>
  </si>
  <si>
    <t>Universität Tübingen</t>
  </si>
  <si>
    <t>Sonstiges</t>
  </si>
  <si>
    <t>Modulnummer IfP</t>
  </si>
  <si>
    <t>Number of ECTS (in TÜ)</t>
  </si>
  <si>
    <t>FORMAT LIST (DO NOT CHANGE!)</t>
  </si>
  <si>
    <t>Modul ECTS (TÜ)</t>
  </si>
  <si>
    <t>Number of ECTS (TÜ)</t>
  </si>
  <si>
    <t>2018 HF - 1-4 Modulprüfung</t>
  </si>
  <si>
    <t>2018 HF - 2-3 Modulprüfung</t>
  </si>
  <si>
    <t>2018 HF - 3-3 Modulprüfung</t>
  </si>
  <si>
    <t>2018 HF - 4-3 Modulprüfung</t>
  </si>
  <si>
    <t>2018 HF - 5-3 Modulprüfung</t>
  </si>
  <si>
    <t>2018 HF - 6-3 Modulprüfung</t>
  </si>
  <si>
    <t>Modul Name</t>
  </si>
  <si>
    <t>Einführung in die Politikwissenschaft</t>
  </si>
  <si>
    <t>Deutschland und die Europäische Union</t>
  </si>
  <si>
    <t>Comparative Politics</t>
  </si>
  <si>
    <t>Politikfelder</t>
  </si>
  <si>
    <t>Politische Theorie</t>
  </si>
  <si>
    <t>Methoden der Politikwissenschaft</t>
  </si>
  <si>
    <t xml:space="preserve">Internationale Beziehungen </t>
  </si>
  <si>
    <t xml:space="preserve">2018 HF - 7-3 Modulprüfung </t>
  </si>
  <si>
    <t xml:space="preserve">2018 HF - 8-3 Modulprüfung </t>
  </si>
  <si>
    <t>Lehrforschungsprojekt</t>
  </si>
  <si>
    <t>2018 HF - 9-1 Methodenkurs 1</t>
  </si>
  <si>
    <t>2018 HF - 9-2 Methodenkurs 2</t>
  </si>
  <si>
    <t xml:space="preserve">2018 HF - 9-3 Modulprüfung </t>
  </si>
  <si>
    <t xml:space="preserve">WP Vertiefung Methoden** </t>
  </si>
  <si>
    <t>**Studierende absolvieren eines der Wahlpflichtmodule 9-13</t>
  </si>
  <si>
    <t>2018 HF - 10-1 Klassiker des politökonomischen Denkens</t>
  </si>
  <si>
    <t>2018 HF - 10-2 Politische Theorie</t>
  </si>
  <si>
    <t xml:space="preserve">2018 HF - 10-3 Modulprüfung </t>
  </si>
  <si>
    <t xml:space="preserve">2018 HF - 11-3 Modulprüfung </t>
  </si>
  <si>
    <t xml:space="preserve">2018 HF - 12-3 Modulprüfung </t>
  </si>
  <si>
    <t xml:space="preserve">2018 HF - 13-3 Modulprüfung </t>
  </si>
  <si>
    <t xml:space="preserve">WP Vertiefung Politische Theorie** </t>
  </si>
  <si>
    <t xml:space="preserve">WP Vertiefung Comparative Politics** </t>
  </si>
  <si>
    <t xml:space="preserve">WP Vertiefung Internationale Beziehungen** </t>
  </si>
  <si>
    <t>WP Vertiefung Politik und Ökonomie**</t>
  </si>
  <si>
    <t>2018 HF - 14-1 Bachelorarbeit</t>
  </si>
  <si>
    <t xml:space="preserve">Bachelorthesis </t>
  </si>
  <si>
    <t>3-12 ECTS</t>
  </si>
  <si>
    <t>2018 HF - 15a-1 Praktikum</t>
  </si>
  <si>
    <t>2018 HF - 15b-1  Sprachkurs 1</t>
  </si>
  <si>
    <t>2018 HF - 15b-2  Sprachkurs 2</t>
  </si>
  <si>
    <t>2018 HF - 15b-3  Sprachkurs 3</t>
  </si>
  <si>
    <t>2018 HF - 15b-4  Sprachkurs 4</t>
  </si>
  <si>
    <t>máx. 21</t>
  </si>
  <si>
    <t>2018 HF - 15c-6 Kurs 6</t>
  </si>
  <si>
    <t>2018 HF - 15c-1 Kurs 1</t>
  </si>
  <si>
    <t>2018 HF - 15c-2 Kurs 2</t>
  </si>
  <si>
    <t>2018 HF - 15c-3 Kurs 3</t>
  </si>
  <si>
    <t>2018 HF - 15c-4 Kurs 4</t>
  </si>
  <si>
    <t>2018 HF - 15c-5 Kurs 5</t>
  </si>
  <si>
    <t>1-21 ECTS</t>
  </si>
  <si>
    <t xml:space="preserve">Praktikum*** </t>
  </si>
  <si>
    <t>Spracherwerb***</t>
  </si>
  <si>
    <t>Studium Professionale***</t>
  </si>
  <si>
    <t>*** Insgesamt müssen im Studienbereich Schlüsselqualifikationen 21 ECTS erworben werden. Die Wahlpflichtmodule 15a, b und c sind dabei entsprechend der jeweils erwerbbaren ECTS pro Modul frei kombinierbar. Es können alternativ alle 21 ECTS in Wahlpflichtmodul 15c erworben werden. In Modul 15a können 3-12 ECTS, in Modul 15b können 3-12 ECTS und in Modul 15c können max. 21 ECTS erworben werden</t>
  </si>
  <si>
    <t>Einführung in die Politikwissenschaf</t>
  </si>
  <si>
    <t>2018 NF - 1-3 Modulprüfung</t>
  </si>
  <si>
    <t>2018 NF - 2-3 Modulprüfung</t>
  </si>
  <si>
    <t>2018 NF - 3-3 Modulprüfung</t>
  </si>
  <si>
    <t xml:space="preserve">2018 NF - 4-3 Modulprüfung </t>
  </si>
  <si>
    <t>Comparative Public Policy</t>
  </si>
  <si>
    <t xml:space="preserve">*Studierende besuchen entweder ein Seminar „Comparative Public Policy“ oder ein Seminar „Politische Wirtschaftslehre“ </t>
  </si>
  <si>
    <t xml:space="preserve">Politische Theorie </t>
  </si>
  <si>
    <t>Internationale Beziehungen</t>
  </si>
  <si>
    <t>2018 NF - 5-3 Modulprüfung</t>
  </si>
  <si>
    <t>2018 NF - 6-3 Modulprüfung</t>
  </si>
  <si>
    <t>2018 NF - 7-3 Modulprüfung</t>
  </si>
  <si>
    <t>2019 HF - 1-4 Modulprüfung</t>
  </si>
  <si>
    <t>2019 HF - 2-3 Modulprüfung</t>
  </si>
  <si>
    <t>2019 HF - 3-3 Modulprüfung</t>
  </si>
  <si>
    <t>WP Comparative Public Policy</t>
  </si>
  <si>
    <t>2019 HF - 4a-3 Modulprüfung</t>
  </si>
  <si>
    <t>WP Politik und Ökonomie</t>
  </si>
  <si>
    <t>2019 HF - 4b-3 Modulprüfung</t>
  </si>
  <si>
    <t>2019 HF - 5-3 Modulprüfung</t>
  </si>
  <si>
    <t>2019 HF - 6-3 Modulprüfung</t>
  </si>
  <si>
    <t xml:space="preserve">2019 HF - 7-3 Modulprüfung </t>
  </si>
  <si>
    <t xml:space="preserve">2019 HF - 8-3 Modulprüfung </t>
  </si>
  <si>
    <t>2019 HF - 9-1 Methodenkurs 1</t>
  </si>
  <si>
    <t>2019 HF - 9-2 Methodenkurs 2</t>
  </si>
  <si>
    <t xml:space="preserve">2019 HF - 9-3 Modulprüfung </t>
  </si>
  <si>
    <t>WP Profilbildung Methoden**</t>
  </si>
  <si>
    <t xml:space="preserve">2019 HF - 10-3 Modulprüfung </t>
  </si>
  <si>
    <t>WP Profilbildung Politische Theorie**</t>
  </si>
  <si>
    <t xml:space="preserve">2019 HF - 11-3 Modulprüfung </t>
  </si>
  <si>
    <t>WP Profilbildung Comparative Politics**</t>
  </si>
  <si>
    <t>WP Profilbildung Internationale Beziehungen**</t>
  </si>
  <si>
    <t xml:space="preserve">2019 HF - 12-3 Modulprüfung </t>
  </si>
  <si>
    <t>WP Profilbildung Politik und Ökonomie**</t>
  </si>
  <si>
    <t>2019 HF - 13-3 Modulprüfung</t>
  </si>
  <si>
    <t>2019 HF - 14-3 Modulprüfung</t>
  </si>
  <si>
    <t>WP Profilbildung Comparative Public
Policy</t>
  </si>
  <si>
    <t>WP Profilbildung Ökonomie, Politikfelder, Governance</t>
  </si>
  <si>
    <t>2019 HF - 15-3 Modulprüfung</t>
  </si>
  <si>
    <t>Bachelorthesis</t>
  </si>
  <si>
    <t>2019 HF - 16 Bachelorarbeit</t>
  </si>
  <si>
    <t>**Studierende absolvieren eines der Wahlpflichtmodule 9-14.</t>
  </si>
  <si>
    <t>2019 NF - 1-3 Modulprüfung</t>
  </si>
  <si>
    <t>2019 NF - 2-3 Modulprüfung</t>
  </si>
  <si>
    <t>2019 NF - 3-3 Modulprüfung</t>
  </si>
  <si>
    <t>2019 NF - 4a-3 Modulprüfung</t>
  </si>
  <si>
    <t>2019 NF - 4b-3 Modulprüfung</t>
  </si>
  <si>
    <t>2019 NF - 4b-1 Klassiker des politökonomischen Denkens</t>
  </si>
  <si>
    <t>2019 NF - 4b-2 Politische Wirtschaftslehre</t>
  </si>
  <si>
    <t>Politik und Ökonomie</t>
  </si>
  <si>
    <t>2019 NF - 5-3 Modulprüfung</t>
  </si>
  <si>
    <t>2019 NF - 6-3 Modulprüfung</t>
  </si>
  <si>
    <t>2019 NF - 7-3 Modulprüfung</t>
  </si>
  <si>
    <t>International Relations</t>
  </si>
  <si>
    <t>Lehrforschungsprojekt (LFP)</t>
  </si>
  <si>
    <t>Profilbildung Politische Theorie</t>
  </si>
  <si>
    <t>Profilbildung Comparative Politics</t>
  </si>
  <si>
    <t>Profilbildung International Relations</t>
  </si>
  <si>
    <t>Profilbildung Public Policy</t>
  </si>
  <si>
    <t>Profilbildung Politik und Ökonomie</t>
  </si>
  <si>
    <t>Profilbildung Governance, Ökonomie, Politikfelder</t>
  </si>
  <si>
    <t>Profilbildung sozialwissenschaftliche Methoden</t>
  </si>
  <si>
    <t>2024 HF - M1-4 Modulprüfung</t>
  </si>
  <si>
    <t>2024 HF - M2-3 Modulprüfung</t>
  </si>
  <si>
    <t>2024 HF - M3-3 Modulprüfung</t>
  </si>
  <si>
    <t>2024 HF - M4-3 Modulprüfung</t>
  </si>
  <si>
    <t>2024 HF - M5-3 Modulprüfung</t>
  </si>
  <si>
    <t>2024 HF - M6-3 Modulprüfung</t>
  </si>
  <si>
    <t>2024 HF - M7-3 Modulprüfung</t>
  </si>
  <si>
    <t>2024 HF - M8-3 Modulprüfung</t>
  </si>
  <si>
    <t>2024 HF - M9-3 Modulprüfung</t>
  </si>
  <si>
    <t>2024 HF - M10-3 Modulprüfung</t>
  </si>
  <si>
    <t>2024 HF - M11-3 Modulprüfung</t>
  </si>
  <si>
    <t>2024 HF - M12-3 Modulprüfung</t>
  </si>
  <si>
    <t>2024 HF - M13/4-3 Modulprüfung</t>
  </si>
  <si>
    <t>2024 HF - M14/5-3 Modulprüfung</t>
  </si>
  <si>
    <t>2024 HF - M15-3 Modulprüfung</t>
  </si>
  <si>
    <t>2024 HF - M16-3 Modulprüfung</t>
  </si>
  <si>
    <t>2024 HF - M17-2 Bachelorarbeit</t>
  </si>
  <si>
    <t>Abschlussmodul: Bachelorthesis</t>
  </si>
  <si>
    <t>Praktikum</t>
  </si>
  <si>
    <t>Moderne Fremdsprachen</t>
  </si>
  <si>
    <t>2024 HF - M18b-1 Sprachkurs 1</t>
  </si>
  <si>
    <t>2024 HF - M18b-2 Sprachkurs 2</t>
  </si>
  <si>
    <t>2024 HF - M18b-3 Sprachkurs 3</t>
  </si>
  <si>
    <t>2024 HF - M18b-4 Sprachkurs 4</t>
  </si>
  <si>
    <t>Transdisciplinary Course Program</t>
  </si>
  <si>
    <t>2024 HF - M18c-1 Kurs 1</t>
  </si>
  <si>
    <t>2024 HF - M18c-2 Kurs 2</t>
  </si>
  <si>
    <t>2024 HF - M18c-3 Kurs 3</t>
  </si>
  <si>
    <t>2024 HF - M18c-4 Kurs 4</t>
  </si>
  <si>
    <t>2024 HF - M18c-5 Kurs 5</t>
  </si>
  <si>
    <t>2024 HF - M18c-6 Kurs 6</t>
  </si>
  <si>
    <t>2024 NF - M1-4 Modulprüfung</t>
  </si>
  <si>
    <t>2024 NF - M2-3 Modulprüfung</t>
  </si>
  <si>
    <t>2024 NF - M3-3 Modulprüfung</t>
  </si>
  <si>
    <t>2024 NF - M4-3 Modulprüfung</t>
  </si>
  <si>
    <t>2024 NF - M5-3 Modulprüfung</t>
  </si>
  <si>
    <t>2024 NF - M6-3 Modulprüfung</t>
  </si>
  <si>
    <t>2024 NF - M7-3 Modulprüfung</t>
  </si>
  <si>
    <t>2024 NF - M8-3 Modulprüfung</t>
  </si>
  <si>
    <t>2024 NF - M10-3 Modulprüfung</t>
  </si>
  <si>
    <t>2024 NF - M11-3 Modulprüfung</t>
  </si>
  <si>
    <t>2024 NF - M12-3 Modulprüfung</t>
  </si>
  <si>
    <t>2024 NF - M15-3 Modulprüfung</t>
  </si>
  <si>
    <t>2024 NF - M16-3 Modulprüfung</t>
  </si>
  <si>
    <t>2018 HF - Unzugeordnete Elemente /globales Überlaufkonto</t>
  </si>
  <si>
    <t>2018 NF - Unzugeordnete Elemente /globales Überlaufkonto</t>
  </si>
  <si>
    <t>2019 HF - Unzugeordnete Elemente /globales Überlaufkonto</t>
  </si>
  <si>
    <t>2019 NF - Unzugeordnete Elemente /globales Überlaufkonto</t>
  </si>
  <si>
    <t>2024 HF - Unzugeordnete Elemente /globales Überlaufkonto</t>
  </si>
  <si>
    <t>2024 NF - Unzugeordnete Elemente /globales Überlaufkonto</t>
  </si>
  <si>
    <t>NA</t>
  </si>
  <si>
    <t>Assigned number of ECTS</t>
  </si>
  <si>
    <t>Matrikelnummer</t>
  </si>
  <si>
    <t>Enddatum des Aufenthalts</t>
  </si>
  <si>
    <t>Institut für Politikwissenschaft</t>
  </si>
  <si>
    <t>Studienberatung BA Politikwissenschaft</t>
  </si>
  <si>
    <t>Dr. Olga Löblová</t>
  </si>
  <si>
    <t>Melanchtonstr. 36</t>
  </si>
  <si>
    <t>72074 Tübingen</t>
  </si>
  <si>
    <t>Tel.: 07071 29 74998</t>
  </si>
  <si>
    <t>e-mail: beratung-politik-ba@ifp.uni-tuebingen.de</t>
  </si>
  <si>
    <t>Anfangsdatum des Aufenthalts</t>
  </si>
  <si>
    <t>Tübingen,</t>
  </si>
  <si>
    <t>Studienfachberaterin BA Politikwissenschaft / Student advisor BA in Political Science</t>
  </si>
  <si>
    <t>Prüfungsamt</t>
  </si>
  <si>
    <t>Wirtschafts- und Sozialwissenschaften</t>
  </si>
  <si>
    <t>Wilhelmstraße 19</t>
  </si>
  <si>
    <t>Wirtschafts- und Sozialwissenschaftliche Fakultät</t>
  </si>
  <si>
    <t>Universität Tübingen · IfP  Melanchthonstr. 36 · 72074 Tübingen</t>
  </si>
  <si>
    <t>Dozent/-in</t>
  </si>
  <si>
    <t>Note (Original)</t>
  </si>
  <si>
    <t>Note nach Umrechnung 
(nicht ausfüllen)</t>
  </si>
  <si>
    <t>Manuelle Eingabe der anzuerkennenden ECTS (nur für Schlüßelqualifikationen):</t>
  </si>
  <si>
    <t>Anderer deutschen Universität</t>
  </si>
  <si>
    <t>2018 HF - 1-1 Einführung in die Politikwissenschaft (V)</t>
  </si>
  <si>
    <t>2018 HF - 1-2 Einführung in die Politikwissenschaft (S)</t>
  </si>
  <si>
    <t>2018 HF - 1-3 Einführung in die Politikwissenschaft (T)</t>
  </si>
  <si>
    <t>2018 HF - 2-1 Das Politische System der BRD (V)</t>
  </si>
  <si>
    <t>2018 HF - 2-2 Das Politische System der EU (V)</t>
  </si>
  <si>
    <t>2024 NF - M15-1 (internationale) Politische Ökonomie / Governance (S)</t>
  </si>
  <si>
    <t>2024 NF - M15-2 (internationale) Politikfelder / Governance (S)</t>
  </si>
  <si>
    <t>* Original Transcript of Records / Schein / Teilnahmebescheinigung der Institution (obligatorischer Anhang)</t>
  </si>
  <si>
    <t>*Studierende absolvieren entweder das Modul 4a oder das Modul 4b. Das jeweils nicht im Pflichtbereich gewählte Modul kann im Wahlpflichtbereich Profilbildung belegt werden.</t>
  </si>
  <si>
    <t>Politikwissenschaft BA 2018 HF</t>
  </si>
  <si>
    <t>Politikwissenschaft BA 2024 NB</t>
  </si>
  <si>
    <t>Politikwissenschaft BA 2024 HF</t>
  </si>
  <si>
    <t>Politikwissenschaft BA 2019 NB</t>
  </si>
  <si>
    <t>Politikwissenschaft BA 2019 HF</t>
  </si>
  <si>
    <t>Politikwissenschaft BA 2018 NB</t>
  </si>
  <si>
    <t>Options Mobilitäts-programm</t>
  </si>
  <si>
    <t>EU-Programm (EU-gefördert, z.B. Erasmus)</t>
  </si>
  <si>
    <t>Internationales/Nationales Programm (nicht EU-gefördert, z.B. Hochschulpartnerschaft)</t>
  </si>
  <si>
    <t>Kein Programm, selbst organisiert</t>
  </si>
  <si>
    <t>Options Aufenthaltsart (bitte auswählen)</t>
  </si>
  <si>
    <t>Studium</t>
  </si>
  <si>
    <t>Anderer Aufenthalt</t>
  </si>
  <si>
    <t>Politikwissenschaft_BA_2018_HF</t>
  </si>
  <si>
    <t>Politikwissenschaft_BA_2018_NB</t>
  </si>
  <si>
    <t>Politikwissenschaft_BA_2019_HF</t>
  </si>
  <si>
    <t>Politikwissenschaft_BA_2019_NB</t>
  </si>
  <si>
    <t>Politikwissenschaft_BA_2024_HF</t>
  </si>
  <si>
    <t>Politikwissenschaft_BA_2024_NB</t>
  </si>
  <si>
    <t>2018 HF - 3-1 Comparative Politics (V)</t>
  </si>
  <si>
    <t>2018 HF - 3-2 Vergleichende Analyse Politischer Systeme (S)</t>
  </si>
  <si>
    <t>2018 HF - 4-1 Einführung in die Politikfeldanalyse (V)</t>
  </si>
  <si>
    <t>2018 HF - 4-2a Analyse Politikfelder* (S)</t>
  </si>
  <si>
    <t>2018 HF - 4-2b Politische Wirtschaftslehre* (S)</t>
  </si>
  <si>
    <t>2018 HF - 5-1 Politische Theorie und Ideengeschichte (V)</t>
  </si>
  <si>
    <t>2018 HF - 5-2 Politische Theorie (S)</t>
  </si>
  <si>
    <t>2018 HF - 6-1 Empirische Politikforschung 1 (V)</t>
  </si>
  <si>
    <t>2018 HF - 6-2 Empirische Politikforschung 2 (V)</t>
  </si>
  <si>
    <t>2018 HF - 7-1 Einführung in die Internationalen Beziehungen (V)</t>
  </si>
  <si>
    <t>2018 HF - 7-2 Introduction to International Relations (S)</t>
  </si>
  <si>
    <t>2018 HF - 8-1 Lehrforschungsprojekt 1 (PS)</t>
  </si>
  <si>
    <t>2018 HF - 8-2 Lehrforschungsprojekt 2 (PS)</t>
  </si>
  <si>
    <t>2018 HF - 11-1 Theorien und Methoden des Vergleichs (V)</t>
  </si>
  <si>
    <t>2018 HF - 11-2 Analyse politischer Systeme (S)</t>
  </si>
  <si>
    <t>2018 HF - 12-1 Internationale Institutionen und Global Governance (V)</t>
  </si>
  <si>
    <t>2018 HF - 12-2 Analyse Internationaler Beziehungen (S)</t>
  </si>
  <si>
    <t xml:space="preserve">2018 HF - 13-1 Klassiker des politökonomischen Denkens (V) </t>
  </si>
  <si>
    <t>2018 HF - 13-2  (Internationale) Politische Ökonomie (S)</t>
  </si>
  <si>
    <t>2018 NF - 1-1 Einführung in die Politikwissenschaft (V)</t>
  </si>
  <si>
    <t>2018 NF - 1-2 Wissenschaftliches Arbeiten im Fach Politikwissenschaft (S)</t>
  </si>
  <si>
    <t>2018 NF - 2-1 Das Politische System der BRD (V)</t>
  </si>
  <si>
    <t>2018 NF - 2-2 Das Politische System der EU (V)</t>
  </si>
  <si>
    <t>2018 NF - 3-1 Comparative Politics (V)</t>
  </si>
  <si>
    <t>2018 NF - 3-2 Vergleichende Analyse Politischer Systeme (S)</t>
  </si>
  <si>
    <t>2018 NF - 4-1 Comparative Public Policy (V)</t>
  </si>
  <si>
    <t>2018 NF - 4-2a Comparative Public Policy* (S)</t>
  </si>
  <si>
    <t>2018 NF - 4-2b Politische Wirtschaftslehre* (S)</t>
  </si>
  <si>
    <t>2018 NF - 5-1 Politische Theorie und Ideengeschichte (V)</t>
  </si>
  <si>
    <t>2018 NF - 5-2  Politische Theorie (S)</t>
  </si>
  <si>
    <t>2018 NF - 6-1 Empirische Politikforschung 1 (V)</t>
  </si>
  <si>
    <t>2018 NF - 6-2 Empirische Politikforschung 2 (V)</t>
  </si>
  <si>
    <t>2018 NF - 7-1 Einführung in die Internationalen Beziehungen (V)</t>
  </si>
  <si>
    <t>2018 NF - 7-2 Introduction to International Relations (S)</t>
  </si>
  <si>
    <t>2019 HF - 1-1 Einführung in die Politikwissenschaft (V)</t>
  </si>
  <si>
    <t>2019 HF - 1-2 Einführung in die Politikwissenschaft (S)</t>
  </si>
  <si>
    <t>2019 HF - 1-3 Einführung in die Politikwissenschaft-Tut (T)</t>
  </si>
  <si>
    <t>2019 HF - 2-1 Das Politische System der BRD (V)</t>
  </si>
  <si>
    <t>2019 HF - 2-2 Das Politische System der EU (V)</t>
  </si>
  <si>
    <t>2019 HF - 3-1 Comparative Politics (V)</t>
  </si>
  <si>
    <t>2019 HF - 3-2 Vergleichende Analyse Politischer Systeme (S)</t>
  </si>
  <si>
    <t>2019 HF - 4a-1 Introduction to Comparative Public Policy (V)</t>
  </si>
  <si>
    <t>2019 HF - 4a-2 Comparative Public Policy Analysis (S)</t>
  </si>
  <si>
    <t>2019 HF - 4b-1 Klassiker des Politökonomischen Denkens (V)</t>
  </si>
  <si>
    <t>2019 HF - 4b-2 Politische Wirtschaftslehre (S)</t>
  </si>
  <si>
    <t>2019 HF - 5-1 Politische Theorie und Ideengeschichte (V)</t>
  </si>
  <si>
    <t xml:space="preserve">2019 HF - 5-2 Politische Theorie (S) </t>
  </si>
  <si>
    <t>2019 HF - 6-1 Empirische Politikforschung 1 (V)</t>
  </si>
  <si>
    <t>2019 HF - 6-2 Empirische Politikforschung 2 (V)</t>
  </si>
  <si>
    <t>2019 HF - 7-1 Einführung in die Internationalen Beziehungen (V)</t>
  </si>
  <si>
    <t>2019 HF - 7-2 Introduction to International Relations (S)</t>
  </si>
  <si>
    <t>2019 HF - 8-1 Lehrforschungsprojekt 1 (PS)</t>
  </si>
  <si>
    <t>2019 HF - 8-2 Lehrforschungsprojekt 2 (PS)</t>
  </si>
  <si>
    <t>2019 HF - 10-1 Klassiker des politökonomischen Denkens (V)</t>
  </si>
  <si>
    <t>2019 HF - 10-2 Politische Theorie (S)</t>
  </si>
  <si>
    <t>2019 HF - 11-1 Theorien und Methoden des Vergleichs (V)</t>
  </si>
  <si>
    <t>2019 HF - 11-2 Analyse politischer Systeme (S)</t>
  </si>
  <si>
    <t>2019 HF - 12-1 Internationale Institutionen und Global Governance (V)</t>
  </si>
  <si>
    <t>2019 HF - 12-2 Analyse Internationaler Beziehungen (S)</t>
  </si>
  <si>
    <t>2019 HF - 13-1 Klassiker des politökonomischen Denkens (V)</t>
  </si>
  <si>
    <t>2019 HF - 13-2 Politische Wirtschaftslehre (S)</t>
  </si>
  <si>
    <t>2019 HF - 14-1 Introduction to Comparative Public Policy (V)</t>
  </si>
  <si>
    <t>2019 HF - 14-2 Comparative Public Policy Analysis (S)</t>
  </si>
  <si>
    <t>2019 HF - 15-1 (internationale) Politische Ökonomie (S)</t>
  </si>
  <si>
    <t>2019 HF - 15-2 (internationale) Politikfeldanalyse (S)</t>
  </si>
  <si>
    <t>2019 NF - 1-1 Einführung in die Politikwissenschaft (V)</t>
  </si>
  <si>
    <t>2019 NF - 1-2 Wissenschaftliches Arbeiten im Fach Politikwissenschaft (S)</t>
  </si>
  <si>
    <t>2019 NF - 2-1 Das Politische System der BRD (V)</t>
  </si>
  <si>
    <t>2019 NF - 2-2 Das Politische System der EU (V)</t>
  </si>
  <si>
    <t>2019 NF - 3-1 Comparative Politics (V)</t>
  </si>
  <si>
    <t>2019 NF - 3-2 Vergleichende Analyse Politischer Systeme (S)</t>
  </si>
  <si>
    <t>2019 NF - 4a-1 Introduction to Comparative Public Policy (V)</t>
  </si>
  <si>
    <t>2019 NF - 4a-2 Comparative Public Policy Analysis (S)</t>
  </si>
  <si>
    <t>2019 NF - 5-1 Politische Theorie und Ideengeschichte (V)</t>
  </si>
  <si>
    <t>2019 NF - 5-2  Politische Theorie (S)</t>
  </si>
  <si>
    <t>2019 NF - 6-1 Empirische Politikforschung 1 (V)</t>
  </si>
  <si>
    <t>2019 NF - 6-2 Empirische Politikforschung 2 (V)</t>
  </si>
  <si>
    <t>2019 NF - 7-1 Einführung in die Internationalen Beziehungen (V)</t>
  </si>
  <si>
    <t>2019 NF - 7-2 Introduction to International Relations (S)</t>
  </si>
  <si>
    <t>2024 HF - M1-1 Einführung in die Politikwissenschaft (V)</t>
  </si>
  <si>
    <t>2024 HF - M1-2 Einführung in die Politikwissenschaft (S)</t>
  </si>
  <si>
    <t>2024 HF - M1-3 Einführung in die Politikwissenschaft-Tut (T)</t>
  </si>
  <si>
    <t>2024 HF - M2-1 Das politische System Deutschlands (V)</t>
  </si>
  <si>
    <t>2024 HF - M2-2 Das politische System der EU und ihre Politiken (V)</t>
  </si>
  <si>
    <t>2024 HF - M3-1 Introduction to Comparative Politics (V)</t>
  </si>
  <si>
    <t>2024 HF - M3-2 Comparative Politics (S)</t>
  </si>
  <si>
    <t>2024 HF - M4-1 Comparative Public Policy (V)</t>
  </si>
  <si>
    <t>2024 HF - M4-2 Comparative Public Policy (S)</t>
  </si>
  <si>
    <t>2024 HF - M5-1 Klassiker des politikökonomischen Denkens (V)</t>
  </si>
  <si>
    <t>2024 HF - M5-2 Politische Wirtschaftslehre (S)</t>
  </si>
  <si>
    <t>2024 HF - M6-1 Politische Theorie und Ideengeschichte (V)</t>
  </si>
  <si>
    <t>2024 HF - M6-2 Politische Theorie (S)</t>
  </si>
  <si>
    <t>2024 HF - M7-1 Methoden der Politikwissenschaft 1 (V)</t>
  </si>
  <si>
    <t>2024 HF - M7-2 Methoden der Politikwissenschaft 2 (V)</t>
  </si>
  <si>
    <t>2024 HF - M8-1 Introduction to International Relations (V)</t>
  </si>
  <si>
    <t>2024 HF - M8-2 Analyzing International Relations (S)</t>
  </si>
  <si>
    <t>2024 HF - M9-1 LFP 1 (S)</t>
  </si>
  <si>
    <t>2024 HF - M9-2 LFP 2 (S)</t>
  </si>
  <si>
    <t>2024 HF - M10-1 Politische Theorie / Politische Philosophie (V)</t>
  </si>
  <si>
    <t>2024 HF - M10-2 Politische Theorie (S)</t>
  </si>
  <si>
    <t>2024 HF - M11-1 Theories and Methods of Comparative Politics (V)</t>
  </si>
  <si>
    <t>2024 HF - M11-2 Comparative Politics (S)</t>
  </si>
  <si>
    <t>2024 HF - M12-1 International Institutions and Governance (V)</t>
  </si>
  <si>
    <t>2024 HF - M12-2 Analyzing International Relations 2 (S)</t>
  </si>
  <si>
    <t>2024 HF - M13/4-1 Comparative Public Policy (V)</t>
  </si>
  <si>
    <t>2024 HF - M13/4-2 Comparative Public Policy (S)</t>
  </si>
  <si>
    <t>2024 HF - M14/5-1 Klassiker des politikökonomischen Denkens (V)</t>
  </si>
  <si>
    <t>2024 HF - M14/5-2 Politische Wirtschaftslehre (S)</t>
  </si>
  <si>
    <t>2024 HF - M15-1 (internationale) Politische Ökonomie / Governance (S)</t>
  </si>
  <si>
    <t>2024 HF - M15-2 (internationale) Politikfelder / Governance (S)</t>
  </si>
  <si>
    <t>2024 HF - M16-1 Vertiefung Methoden 1 (S)</t>
  </si>
  <si>
    <t>2024 HF - M16-2 Vertiefung Methoden 2 (S)</t>
  </si>
  <si>
    <t>2024 HF - M17-1 Kolloquium (K)</t>
  </si>
  <si>
    <t>2024 HF - M18a-1 Praktikum 1 (P)</t>
  </si>
  <si>
    <t>2024 HF - M18a-2 Praktikum 2 (P)</t>
  </si>
  <si>
    <t>2024 NF - M1-1 Einführung in die Politikwissenschaft (V)</t>
  </si>
  <si>
    <t>2024 NF - M1-2 Einführung in die Politikwissenschaft (S)</t>
  </si>
  <si>
    <t>2024 NF - M1-3 Einführung in die Politikwissenschaft-Tut (T)</t>
  </si>
  <si>
    <t>2024 NF - M2-1 Das politische System Deutschlands (V)</t>
  </si>
  <si>
    <t>2024 NF - M2-2 Das politische System der EU und ihre Politiken (V)</t>
  </si>
  <si>
    <t>2024 NF - M3-1 Introduction to Comparative Politics (V)</t>
  </si>
  <si>
    <t>2024 NF - M4-1 Comparative Public Policy (V)</t>
  </si>
  <si>
    <t>2024 NF - M4-2 Comparative Public Policy (S)</t>
  </si>
  <si>
    <t>2024 NF - M5-1 Klassiker des politikökonomischen Denkens (V)</t>
  </si>
  <si>
    <t>2024 NF - M5-2 Politische Wirtschaftslehre (S)</t>
  </si>
  <si>
    <t>2024 NF - M6-1 Politische Theorie und Ideengeschichte (V)</t>
  </si>
  <si>
    <t>2024 NF - M6-2 Politische Theorie (S)</t>
  </si>
  <si>
    <t>2024 NF - M7-1 Methoden der Politikwissenschaft 1 (V)</t>
  </si>
  <si>
    <t>2024 NF - M8-1 Introduction to International Relations (V)</t>
  </si>
  <si>
    <t>2024 NF - M8-2 Analyzing International Relations (S)</t>
  </si>
  <si>
    <t>2024 NF - M10-1 Politische Theorie / Politische Philosophie (V)</t>
  </si>
  <si>
    <t>2024 NF - M10-2 Politische Theorie (S)</t>
  </si>
  <si>
    <t>2024 NF - M11-1 Theories and Methods of Comparative Politics (V)</t>
  </si>
  <si>
    <t>2024 NF - M11-2 Comparative Politics (S)</t>
  </si>
  <si>
    <t>2024 NF - M12-1 International Institutions and Governance (V)</t>
  </si>
  <si>
    <t>2024 NF - M12-2 Analyzing International Relations 2 (S)</t>
  </si>
  <si>
    <t>2024 NF - M16-1 Vertiefung Methoden 1 (S)</t>
  </si>
  <si>
    <t>2024 NF - M16-2 Vertiefung Methoden 2 (S)</t>
  </si>
  <si>
    <t>2024 NF - M7-2 Methoden der Politikwissenschaft 2 (V)</t>
  </si>
  <si>
    <t>2024 NF - M3-2 Comparative Politics (S)</t>
  </si>
  <si>
    <t>TOTAL</t>
  </si>
  <si>
    <t>Learning Agreement (falls vorhanden) </t>
  </si>
  <si>
    <t>Bei Zweifeln über die inhaltliche Überschneidung: Syllabus oder andere detaillierte Kursinformationen, damit die Inhalte mit den Anforderungen des IfP abgeglichen werden können </t>
  </si>
  <si>
    <t>Offizielle Umrechnungstabelle für ECTS (falls vorhanden) </t>
  </si>
  <si>
    <t>Offizielle Umrechnungstabelle für Notensysteme bereitstellt, fügen Sie diese bitte ebenfalls bei (falls vorhanden) </t>
  </si>
  <si>
    <t>obligatorischer Anhang</t>
  </si>
  <si>
    <t xml:space="preserve">Anrechnung Studienleistungen im B.A. Politikwissenschaft </t>
  </si>
  <si>
    <t>ECTS IfP BA
(auto)</t>
  </si>
  <si>
    <t>Anerkannte ECTS
(auto)</t>
  </si>
  <si>
    <t>COUNTRIES</t>
  </si>
  <si>
    <t>GERMAN NOTE</t>
  </si>
  <si>
    <t>Dänemark</t>
  </si>
  <si>
    <t>Estland</t>
  </si>
  <si>
    <t>Finnland</t>
  </si>
  <si>
    <t>Frankreich</t>
  </si>
  <si>
    <t>Irland</t>
  </si>
  <si>
    <t>Italien</t>
  </si>
  <si>
    <t>Litauen</t>
  </si>
  <si>
    <t>Niederlande</t>
  </si>
  <si>
    <t>Schottland</t>
  </si>
  <si>
    <t>Schweden</t>
  </si>
  <si>
    <t>Schweiz</t>
  </si>
  <si>
    <t>Spanien</t>
  </si>
  <si>
    <t>Tschechien</t>
  </si>
  <si>
    <t>Türkei</t>
  </si>
  <si>
    <t>Ungarn</t>
  </si>
  <si>
    <t>Mexiko</t>
  </si>
  <si>
    <t>Malaysia</t>
  </si>
  <si>
    <t>Australien</t>
  </si>
  <si>
    <t>Indonesien</t>
  </si>
  <si>
    <t>Korea</t>
  </si>
  <si>
    <t>Brasilien</t>
  </si>
  <si>
    <t>Südafrika</t>
  </si>
  <si>
    <t>USA</t>
  </si>
  <si>
    <t>Kamerun</t>
  </si>
  <si>
    <t>Vietnam</t>
  </si>
  <si>
    <t>Syrien</t>
  </si>
  <si>
    <t>Jordanien</t>
  </si>
  <si>
    <t>China</t>
  </si>
  <si>
    <t xml:space="preserve">Thailand </t>
  </si>
  <si>
    <t>Israel</t>
  </si>
  <si>
    <t>Russland</t>
  </si>
  <si>
    <t>1,0</t>
  </si>
  <si>
    <t>1,3</t>
  </si>
  <si>
    <t>1,7</t>
  </si>
  <si>
    <t>2,0</t>
  </si>
  <si>
    <t>2,3</t>
  </si>
  <si>
    <t>2,7</t>
  </si>
  <si>
    <t>3,0</t>
  </si>
  <si>
    <t>3,3</t>
  </si>
  <si>
    <t>3,7</t>
  </si>
  <si>
    <t>4,0</t>
  </si>
  <si>
    <t>4,7</t>
  </si>
  <si>
    <t>5,0</t>
  </si>
  <si>
    <t>LOWER BOUND</t>
  </si>
  <si>
    <t>UPPER BOUND</t>
  </si>
  <si>
    <t>2,9</t>
  </si>
  <si>
    <t>9,9</t>
  </si>
  <si>
    <t>10,9</t>
  </si>
  <si>
    <t>11,9</t>
  </si>
  <si>
    <t>12,6</t>
  </si>
  <si>
    <t>15,9</t>
  </si>
  <si>
    <t>13,9</t>
  </si>
  <si>
    <t>Großbritannien</t>
  </si>
  <si>
    <t>63,9</t>
  </si>
  <si>
    <t>67,9</t>
  </si>
  <si>
    <t>70,9</t>
  </si>
  <si>
    <t>73,9</t>
  </si>
  <si>
    <t>75,9</t>
  </si>
  <si>
    <t>78,9</t>
  </si>
  <si>
    <t>81,9</t>
  </si>
  <si>
    <t>83,9</t>
  </si>
  <si>
    <t>91,9</t>
  </si>
  <si>
    <t>A+</t>
  </si>
  <si>
    <t>A</t>
  </si>
  <si>
    <t>B+</t>
  </si>
  <si>
    <t>B</t>
  </si>
  <si>
    <t>C+</t>
  </si>
  <si>
    <t>C</t>
  </si>
  <si>
    <t>D+</t>
  </si>
  <si>
    <t>D</t>
  </si>
  <si>
    <t>F</t>
  </si>
  <si>
    <t xml:space="preserve">Note: Malaysia included letters (e.g., A (80-100)), but I chose to use numbers. Probably we can check previous cases to define what is better. </t>
  </si>
  <si>
    <t xml:space="preserve">NOTE: I included lower bounds for Litauen. They are in favor of the student. </t>
  </si>
  <si>
    <t>Note: It might be a good idea to set 0-17 to avoid 4,7 (which is not common in Germany)</t>
  </si>
  <si>
    <t xml:space="preserve">NOTE: I included lower bounds for Estland. They are in favor of the student. </t>
  </si>
  <si>
    <t xml:space="preserve">NOTE: I included lower bounds for Finnland. They are in favor of the student. </t>
  </si>
  <si>
    <t xml:space="preserve">NOTE: I included lower bounds for Dänemark. They are in favor of the student. </t>
  </si>
  <si>
    <t xml:space="preserve">NOTE: I included lower bounds for Mexiko. They are in favor of the student. </t>
  </si>
  <si>
    <t xml:space="preserve">NOTE: I included lower bounds for Niederlande. They are in favor of the student. </t>
  </si>
  <si>
    <t>E</t>
  </si>
  <si>
    <t>Note: I wrote E with 5,0 to avoid 4,7 (which is not common to use in Germany)</t>
  </si>
  <si>
    <t>A-</t>
  </si>
  <si>
    <t>B-</t>
  </si>
  <si>
    <t>C-</t>
  </si>
  <si>
    <t>D-</t>
  </si>
  <si>
    <t>E+</t>
  </si>
  <si>
    <t>NOTE: I included lower bounds for Ungarn. They are in favor of the student. Additionally, I wrote 0-1 in 5,0 to avoid using 4,7 (which is not common to use in Germany)</t>
  </si>
  <si>
    <t xml:space="preserve">Note: I included lower bounds for the USA. They are in favor of the student. </t>
  </si>
  <si>
    <t xml:space="preserve">Note: I included lower bounds for Vietnam. They are in favor of the student. </t>
  </si>
  <si>
    <t>Other</t>
  </si>
  <si>
    <t>Note: In order to the automation to work, some German grades appear double to match different grades. For instance, 2,3 appears twice to match B- and C+.</t>
  </si>
  <si>
    <t>-</t>
  </si>
  <si>
    <t>Manuell:</t>
  </si>
  <si>
    <t>Staat falls "Other":</t>
  </si>
  <si>
    <t>Kurs 6</t>
  </si>
  <si>
    <t>Kurs 7</t>
  </si>
  <si>
    <t>Kurs 8</t>
  </si>
  <si>
    <t>Kurs 9</t>
  </si>
  <si>
    <t>Kurs 10</t>
  </si>
  <si>
    <t>Kurs 11</t>
  </si>
  <si>
    <t>Kurs 12</t>
  </si>
  <si>
    <t>Kurs 13</t>
  </si>
  <si>
    <t>Kurs 14</t>
  </si>
  <si>
    <t>Kurs 15</t>
  </si>
  <si>
    <t>ETCS/ Kredite (Original)</t>
  </si>
  <si>
    <t>Vollständiger Name der Institution</t>
  </si>
  <si>
    <t>2019 HF - 17a-1 Praktikum</t>
  </si>
  <si>
    <t>2019 HF - 17b-1  Sprachkurs 1</t>
  </si>
  <si>
    <t>2019 HF - 17b-2  Sprachkurs 2</t>
  </si>
  <si>
    <t>2019 HF - 17b-3  Sprachkurs 3</t>
  </si>
  <si>
    <t>2019 HF - 17b-4  Sprachkurs 4</t>
  </si>
  <si>
    <t>2019 HF - 17c-1 Kurs 1</t>
  </si>
  <si>
    <t>2019 HF - 17c-2 Kurs 2</t>
  </si>
  <si>
    <t>2019 HF - 17c-3 Kurs 3</t>
  </si>
  <si>
    <t>2019 HF - 17c-4 Kurs 4</t>
  </si>
  <si>
    <t>2019 HF - 17c-5 Kurs 5</t>
  </si>
  <si>
    <t>2019 HF - 17c-6 Kurs 6</t>
  </si>
  <si>
    <t>Anzahl der Monate (Wochen für Praktikum)</t>
  </si>
  <si>
    <t xml:space="preserve">Praktikumsbericht </t>
  </si>
  <si>
    <t>Praktikumszeugnis (ausgestellt vom externen Praktikumsbetreuer)</t>
  </si>
  <si>
    <t>Deutschland</t>
  </si>
  <si>
    <t>14,9</t>
  </si>
  <si>
    <t>12,9</t>
  </si>
  <si>
    <t>9,6</t>
  </si>
  <si>
    <t>9,5</t>
  </si>
  <si>
    <t>1,2</t>
  </si>
  <si>
    <t>1,6</t>
  </si>
  <si>
    <t>1,9</t>
  </si>
  <si>
    <t>2,2</t>
  </si>
  <si>
    <t>2,6</t>
  </si>
  <si>
    <t>3,2</t>
  </si>
  <si>
    <t>3,6</t>
  </si>
  <si>
    <t>3,9</t>
  </si>
  <si>
    <t>4,9</t>
  </si>
  <si>
    <t>4,1</t>
  </si>
  <si>
    <t>Austria</t>
  </si>
  <si>
    <t>Course Type</t>
  </si>
  <si>
    <t>(V)</t>
  </si>
  <si>
    <t>(S)</t>
  </si>
  <si>
    <t>Aufenthaltsart
(bitte auswählen) ↓</t>
  </si>
  <si>
    <t>Ich möchte Kurse anerkennen lassen, die ich an ___  (bitte auswählen) ↓ belegt habe.</t>
  </si>
  <si>
    <t>Mobilitäts-programm ↓</t>
  </si>
  <si>
    <t>Prüfungsordnung (bitte auswählen) ↓</t>
  </si>
  <si>
    <t>Modulnummer (IfP):
Bitte wählen Sie aus, für welche IfP BA-Modulkomponente Sie den Originalkurs anerkennen lassen möchten ↓</t>
  </si>
  <si>
    <t>Staat ↓</t>
  </si>
  <si>
    <t xml:space="preserve">If there is no official guidance from anywhere, the "modified Bavarian formula" will be used:
</t>
  </si>
  <si>
    <t>Online tool available here:</t>
  </si>
  <si>
    <t>https://www.tum.de/en/studies/application/application-info-portal/grade-conversion-formula-for-grades-earned-outside-germany</t>
  </si>
  <si>
    <r>
      <t xml:space="preserve">If your grade value does not convert automatically based on this grade conversion table, I will first look for official grade conversion advice on your host university's ToR or the German infoportal Anabin (for registered higher education employees only). 
If you have an official document or website from your host university with suggested/standard grade conversions, please send them to me.
If you believe this conversion table got your grade wrong </t>
    </r>
    <r>
      <rPr>
        <b/>
        <i/>
        <sz val="11"/>
        <color rgb="FFC00000"/>
        <rFont val="Aptos Narrow"/>
        <family val="2"/>
        <scheme val="minor"/>
      </rPr>
      <t>and</t>
    </r>
    <r>
      <rPr>
        <b/>
        <sz val="11"/>
        <color rgb="FFC00000"/>
        <rFont val="Aptos Narrow"/>
        <family val="2"/>
        <scheme val="minor"/>
      </rPr>
      <t xml:space="preserve"> have a document to prove it, please share it with me.
</t>
    </r>
  </si>
  <si>
    <t>Kurs 1</t>
  </si>
  <si>
    <t>Kurs 2</t>
  </si>
  <si>
    <t>Kurs 3</t>
  </si>
  <si>
    <t>Kurs 4</t>
  </si>
  <si>
    <t>Kurs 5</t>
  </si>
  <si>
    <t>Titel der Lehrveranstaltung (im Original, keine Kursnummern)</t>
  </si>
  <si>
    <r>
      <rPr>
        <b/>
        <sz val="20"/>
        <color theme="1"/>
        <rFont val="Arial"/>
        <family val="2"/>
      </rPr>
      <t xml:space="preserve">Hinweise zum Ausfüllen des Anerkennungsformulars 
</t>
    </r>
    <r>
      <rPr>
        <sz val="20"/>
        <color theme="1"/>
        <rFont val="Arial"/>
        <family val="2"/>
      </rPr>
      <t xml:space="preserve">
Liebe Studierende,
bitte füllen Sie alle relevanten Felder dieses Formulars sorgfältig aus. Achten Sie dabei auf Folgendes: 
(1) Tragen Sie alle erforderlichen Informationen zu den Kursen ein, die anerkannt werden sollen. Wenn Sie einen Kurs einer anderen Universität als mehrere Bestandteile eines IfP-Moduls anerkennen lassen möchten – am besten nach Rücksprache mit der Studienberatung –, erstellen Sie bitte mehrere Einträge. </t>
    </r>
    <r>
      <rPr>
        <i/>
        <sz val="20"/>
        <color theme="1"/>
        <rFont val="Arial"/>
        <family val="2"/>
      </rPr>
      <t>Beispiel:</t>
    </r>
    <r>
      <rPr>
        <sz val="20"/>
        <color theme="1"/>
        <rFont val="Arial"/>
        <family val="2"/>
      </rPr>
      <t xml:space="preserve"> </t>
    </r>
    <r>
      <rPr>
        <i/>
        <sz val="20"/>
        <color theme="1"/>
        <rFont val="Arial"/>
        <family val="2"/>
      </rPr>
      <t xml:space="preserve">Sie haben im Ausland ein Seminar über vergleichende Politikwissenschaft im Wert von 6 ECTS belegt, das auch eine Prüfung beinhaltete. Sie möchten, dass es als Seminar und Modulprüfung in IfP M3 anerkannt wird. In diesem Fall erstellen Sie bitte einen Eintrag für M3-2 und einen für M3-3. </t>
    </r>
    <r>
      <rPr>
        <sz val="20"/>
        <color theme="1"/>
        <rFont val="Arial"/>
        <family val="2"/>
      </rPr>
      <t>Geben Sie die Originalnote und Originalkredite für alle Einträge ein, auch wenn nur die Note für Prüfungsleistungen umgerechnet wird.
(2) Die folgenden Felder werden automatisch ausgefüllt oder von der Studienberatung ergänzt und sind nicht von Ihnen auszufüllen: ECTS IfP BA (auto); Anerkannte ECTS (auto); Note nach Umrechnung (nicht ausfüllen).
(3) Am Ende des Formulars finden Sie eine Checkliste mit den einzureichenden Dokumenten. Bitte kreuzen Sie dort alle Unterlagen an, die Sie Ihrer E-Mail beifügen.
(4) Senden Sie das vollständig ausgefüllte Formular (</t>
    </r>
    <r>
      <rPr>
        <b/>
        <sz val="20"/>
        <color rgb="FFFF0000"/>
        <rFont val="Arial"/>
        <family val="2"/>
      </rPr>
      <t>als .xlsx</t>
    </r>
    <r>
      <rPr>
        <sz val="20"/>
        <color theme="1"/>
        <rFont val="Arial"/>
        <family val="2"/>
      </rPr>
      <t>) zusammen mit den nötigen Dokumenten per E-Mail an die zuständige Ansprechperson.
Vielen Dank!</t>
    </r>
  </si>
  <si>
    <r>
      <rPr>
        <b/>
        <sz val="28"/>
        <color theme="1"/>
        <rFont val="Arial"/>
        <family val="2"/>
      </rPr>
      <t>HINWEIS</t>
    </r>
    <r>
      <rPr>
        <sz val="28"/>
        <color theme="1"/>
        <rFont val="Arial"/>
        <family val="2"/>
      </rPr>
      <t xml:space="preserve">: 
1. Bitte füllen Sie dieses Formular aus.
2. Fügen Sie "Dokumenttitel_Name_Jahr" am Ende des Dateinamens ein.
3. Senden Sie es </t>
    </r>
    <r>
      <rPr>
        <b/>
        <sz val="28"/>
        <color rgb="FFFF0000"/>
        <rFont val="Arial"/>
        <family val="2"/>
      </rPr>
      <t>als .xlsx-Datei</t>
    </r>
    <r>
      <rPr>
        <sz val="28"/>
        <color theme="1"/>
        <rFont val="Arial"/>
        <family val="2"/>
      </rPr>
      <t xml:space="preserve"> an die E-Mail-Adresse der Studienberatung.
4. Vergessen Sie bitte nicht, die folgenden Dokumente Ihrer E-Mail beizufügen: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</si>
</sst>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4" x14ac:knownFonts="1">
    <font>
      <sz val="11"/>
      <color theme="1"/>
      <name val="Aptos Narrow"/>
      <family val="2"/>
      <scheme val="minor"/>
    </font>
    <font>
      <b/>
      <sz val="11"/>
      <color theme="1"/>
      <name val="Aptos Narrow"/>
      <family val="2"/>
      <scheme val="minor"/>
    </font>
    <font>
      <sz val="8"/>
      <name val="Aptos Narrow"/>
      <family val="2"/>
      <scheme val="minor"/>
    </font>
    <font>
      <sz val="20"/>
      <color theme="1"/>
      <name val="Arial"/>
      <family val="2"/>
    </font>
    <font>
      <sz val="11"/>
      <color rgb="FF000000"/>
      <name val="Aptos Narrow"/>
      <family val="2"/>
      <scheme val="minor"/>
    </font>
    <font>
      <sz val="24"/>
      <color theme="1"/>
      <name val="Arial"/>
      <family val="2"/>
    </font>
    <font>
      <b/>
      <sz val="24"/>
      <color rgb="FFA51B38"/>
      <name val="Arial"/>
      <family val="2"/>
    </font>
    <font>
      <sz val="24"/>
      <color rgb="FF000000"/>
      <name val="Arial"/>
      <family val="2"/>
    </font>
    <font>
      <sz val="8"/>
      <color rgb="FF000000"/>
      <name val="Segoe UI"/>
      <family val="2"/>
    </font>
    <font>
      <i/>
      <sz val="24"/>
      <color theme="1"/>
      <name val="Arial"/>
      <family val="2"/>
    </font>
    <font>
      <b/>
      <sz val="28"/>
      <color rgb="FFA51B38"/>
      <name val="Arial"/>
      <family val="2"/>
    </font>
    <font>
      <sz val="28"/>
      <color theme="1"/>
      <name val="Arial"/>
      <family val="2"/>
    </font>
    <font>
      <sz val="28"/>
      <color rgb="FF000000"/>
      <name val="Arial"/>
      <family val="2"/>
    </font>
    <font>
      <b/>
      <sz val="28"/>
      <color rgb="FF000000"/>
      <name val="Arial"/>
      <family val="2"/>
    </font>
    <font>
      <b/>
      <sz val="28"/>
      <color theme="1"/>
      <name val="Arial"/>
      <family val="2"/>
    </font>
    <font>
      <b/>
      <sz val="48"/>
      <color theme="1"/>
      <name val="Arial"/>
      <family val="2"/>
    </font>
    <font>
      <b/>
      <sz val="28"/>
      <color theme="0"/>
      <name val="Arial"/>
      <family val="2"/>
    </font>
    <font>
      <i/>
      <sz val="28"/>
      <color theme="1"/>
      <name val="Arial"/>
      <family val="2"/>
    </font>
    <font>
      <b/>
      <sz val="28"/>
      <name val="Arial"/>
      <family val="2"/>
    </font>
    <font>
      <sz val="28"/>
      <color rgb="FFC00000"/>
      <name val="Arial"/>
      <family val="2"/>
    </font>
    <font>
      <sz val="28"/>
      <color rgb="FFFF0000"/>
      <name val="Arial"/>
      <family val="2"/>
    </font>
    <font>
      <b/>
      <sz val="28"/>
      <color rgb="FF222222"/>
      <name val="Arial"/>
      <family val="2"/>
    </font>
    <font>
      <sz val="28"/>
      <color rgb="FF222222"/>
      <name val="Arial"/>
      <family val="2"/>
    </font>
    <font>
      <b/>
      <sz val="20"/>
      <color theme="1"/>
      <name val="Arial"/>
      <family val="2"/>
    </font>
    <font>
      <i/>
      <sz val="20"/>
      <color theme="1"/>
      <name val="Arial"/>
      <family val="2"/>
    </font>
    <font>
      <sz val="11"/>
      <name val="Aptos Narrow"/>
      <family val="2"/>
      <scheme val="minor"/>
    </font>
    <font>
      <sz val="28"/>
      <color theme="0"/>
      <name val="Arial"/>
      <family val="2"/>
    </font>
    <font>
      <b/>
      <sz val="27"/>
      <color rgb="FFA51B38"/>
      <name val="Arial"/>
      <family val="2"/>
    </font>
    <font>
      <u/>
      <sz val="11"/>
      <color theme="10"/>
      <name val="Aptos Narrow"/>
      <family val="2"/>
      <scheme val="minor"/>
    </font>
    <font>
      <b/>
      <sz val="26"/>
      <color theme="0"/>
      <name val="Arial"/>
      <family val="2"/>
    </font>
    <font>
      <b/>
      <sz val="11"/>
      <color rgb="FFC00000"/>
      <name val="Aptos Narrow"/>
      <family val="2"/>
      <scheme val="minor"/>
    </font>
    <font>
      <b/>
      <i/>
      <sz val="11"/>
      <color rgb="FFC00000"/>
      <name val="Aptos Narrow"/>
      <family val="2"/>
      <scheme val="minor"/>
    </font>
    <font>
      <b/>
      <sz val="20"/>
      <color rgb="FFFF0000"/>
      <name val="Arial"/>
      <family val="2"/>
    </font>
    <font>
      <b/>
      <sz val="28"/>
      <color rgb="FFFF0000"/>
      <name val="Arial"/>
      <family val="2"/>
    </font>
  </fonts>
  <fills count="13">
    <fill>
      <patternFill patternType="none"/>
    </fill>
    <fill>
      <patternFill patternType="gray125"/>
    </fill>
    <fill>
      <patternFill patternType="solid">
        <fgColor theme="7"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5E6C78"/>
        <bgColor theme="4"/>
      </patternFill>
    </fill>
    <fill>
      <patternFill patternType="solid">
        <fgColor rgb="FF5E6C78"/>
        <bgColor indexed="64"/>
      </patternFill>
    </fill>
    <fill>
      <patternFill patternType="solid">
        <fgColor rgb="FF94DCF8"/>
        <bgColor rgb="FF000000"/>
      </patternFill>
    </fill>
    <fill>
      <patternFill patternType="solid">
        <fgColor rgb="FFF0F0F0"/>
        <bgColor indexed="64"/>
      </patternFill>
    </fill>
    <fill>
      <patternFill patternType="solid">
        <fgColor theme="2"/>
        <bgColor indexed="64"/>
      </patternFill>
    </fill>
  </fills>
  <borders count="38">
    <border>
      <left/>
      <right/>
      <top/>
      <bottom/>
      <diagonal/>
    </border>
    <border>
      <left/>
      <right/>
      <top style="thin">
        <color theme="4"/>
      </top>
      <bottom/>
      <diagonal/>
    </border>
    <border>
      <left/>
      <right/>
      <top style="thin">
        <color theme="4"/>
      </top>
      <bottom style="thin">
        <color theme="4"/>
      </bottom>
      <diagonal/>
    </border>
    <border>
      <left/>
      <right style="thin">
        <color theme="4"/>
      </right>
      <top style="thin">
        <color theme="4"/>
      </top>
      <bottom/>
      <diagonal/>
    </border>
    <border>
      <left style="thin">
        <color theme="1"/>
      </left>
      <right/>
      <top style="thin">
        <color theme="4"/>
      </top>
      <bottom/>
      <diagonal/>
    </border>
    <border>
      <left/>
      <right/>
      <top style="thin">
        <color theme="1"/>
      </top>
      <bottom/>
      <diagonal/>
    </border>
    <border>
      <left/>
      <right style="thin">
        <color theme="1"/>
      </right>
      <top style="thin">
        <color theme="1"/>
      </top>
      <bottom/>
      <diagonal/>
    </border>
    <border>
      <left/>
      <right/>
      <top style="thin">
        <color theme="1"/>
      </top>
      <bottom style="thin">
        <color theme="1"/>
      </bottom>
      <diagonal/>
    </border>
    <border>
      <left/>
      <right style="thin">
        <color theme="1"/>
      </right>
      <top style="thin">
        <color theme="1"/>
      </top>
      <bottom style="thin">
        <color theme="1"/>
      </bottom>
      <diagonal/>
    </border>
    <border>
      <left/>
      <right/>
      <top/>
      <bottom style="thin">
        <color indexed="64"/>
      </bottom>
      <diagonal/>
    </border>
    <border>
      <left/>
      <right/>
      <top/>
      <bottom style="thin">
        <color theme="4"/>
      </bottom>
      <diagonal/>
    </border>
    <border>
      <left/>
      <right/>
      <top/>
      <bottom style="thin">
        <color theme="3"/>
      </bottom>
      <diagonal/>
    </border>
    <border>
      <left/>
      <right style="thin">
        <color theme="4"/>
      </right>
      <top/>
      <bottom style="thin">
        <color theme="4"/>
      </bottom>
      <diagonal/>
    </border>
    <border>
      <left style="thin">
        <color theme="4"/>
      </left>
      <right/>
      <top/>
      <bottom style="thin">
        <color theme="4"/>
      </bottom>
      <diagonal/>
    </border>
    <border>
      <left style="thin">
        <color theme="4"/>
      </left>
      <right/>
      <top/>
      <bottom/>
      <diagonal/>
    </border>
    <border>
      <left/>
      <right style="thin">
        <color theme="4"/>
      </right>
      <top/>
      <bottom/>
      <diagonal/>
    </border>
    <border>
      <left style="thin">
        <color theme="4"/>
      </left>
      <right/>
      <top style="thin">
        <color theme="3"/>
      </top>
      <bottom/>
      <diagonal/>
    </border>
    <border>
      <left style="thin">
        <color theme="4"/>
      </left>
      <right/>
      <top style="thin">
        <color theme="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theme="4"/>
      </right>
      <top/>
      <bottom style="thin">
        <color indexed="64"/>
      </bottom>
      <diagonal/>
    </border>
    <border>
      <left/>
      <right style="thin">
        <color indexed="64"/>
      </right>
      <top style="thin">
        <color theme="4"/>
      </top>
      <bottom/>
      <diagonal/>
    </border>
    <border>
      <left/>
      <right style="thin">
        <color indexed="64"/>
      </right>
      <top/>
      <bottom style="thin">
        <color theme="4"/>
      </bottom>
      <diagonal/>
    </border>
    <border>
      <left style="double">
        <color rgb="FFA51B38"/>
      </left>
      <right style="double">
        <color rgb="FFA51B38"/>
      </right>
      <top style="double">
        <color rgb="FFA51B38"/>
      </top>
      <bottom style="double">
        <color rgb="FFA51B38"/>
      </bottom>
      <diagonal/>
    </border>
    <border>
      <left/>
      <right/>
      <top style="double">
        <color rgb="FFA51B38"/>
      </top>
      <bottom style="thin">
        <color theme="4"/>
      </bottom>
      <diagonal/>
    </border>
    <border>
      <left style="double">
        <color rgb="FFA51B38"/>
      </left>
      <right/>
      <top style="double">
        <color rgb="FFA51B38"/>
      </top>
      <bottom style="double">
        <color rgb="FFA51B38"/>
      </bottom>
      <diagonal/>
    </border>
    <border>
      <left/>
      <right style="double">
        <color rgb="FFA51B38"/>
      </right>
      <top style="double">
        <color rgb="FFA51B38"/>
      </top>
      <bottom style="double">
        <color rgb="FFA51B38"/>
      </bottom>
      <diagonal/>
    </border>
    <border>
      <left style="double">
        <color rgb="FFA51B38"/>
      </left>
      <right style="double">
        <color rgb="FFA51B38"/>
      </right>
      <top style="double">
        <color rgb="FFA51B38"/>
      </top>
      <bottom/>
      <diagonal/>
    </border>
    <border>
      <left style="double">
        <color rgb="FFA51B38"/>
      </left>
      <right style="double">
        <color rgb="FFA51B38"/>
      </right>
      <top/>
      <bottom/>
      <diagonal/>
    </border>
    <border>
      <left style="double">
        <color rgb="FFA51B38"/>
      </left>
      <right style="double">
        <color rgb="FFA51B38"/>
      </right>
      <top/>
      <bottom style="double">
        <color rgb="FFA51B38"/>
      </bottom>
      <diagonal/>
    </border>
  </borders>
  <cellStyleXfs count="2">
    <xf numFmtId="0" fontId="0" fillId="0" borderId="0"/>
    <xf numFmtId="0" fontId="28" fillId="0" borderId="0" applyNumberFormat="0" applyFill="0" applyBorder="0" applyAlignment="0" applyProtection="0"/>
  </cellStyleXfs>
  <cellXfs count="152">
    <xf numFmtId="0" fontId="0" fillId="0" borderId="0" xfId="0"/>
    <xf numFmtId="0" fontId="1" fillId="0" borderId="0" xfId="0" applyFont="1"/>
    <xf numFmtId="0" fontId="0" fillId="2" borderId="0" xfId="0" applyFill="1"/>
    <xf numFmtId="0" fontId="0" fillId="3" borderId="0" xfId="0" applyFill="1"/>
    <xf numFmtId="0" fontId="0" fillId="4" borderId="0" xfId="0" applyFill="1"/>
    <xf numFmtId="0" fontId="0" fillId="5" borderId="0" xfId="0" applyFill="1"/>
    <xf numFmtId="0" fontId="0" fillId="6" borderId="0" xfId="0" applyFill="1"/>
    <xf numFmtId="0" fontId="0" fillId="7" borderId="0" xfId="0" applyFill="1"/>
    <xf numFmtId="0" fontId="0" fillId="0" borderId="0" xfId="0" applyAlignment="1">
      <alignment horizontal="center"/>
    </xf>
    <xf numFmtId="0" fontId="0" fillId="0" borderId="0" xfId="0"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0" fontId="0" fillId="0" borderId="0" xfId="0" applyAlignment="1">
      <alignment horizontal="center" vertical="center" wrapText="1"/>
    </xf>
    <xf numFmtId="0" fontId="3" fillId="0" borderId="0" xfId="0" applyFont="1"/>
    <xf numFmtId="0" fontId="3" fillId="0" borderId="0" xfId="0" applyFont="1" applyAlignment="1">
      <alignment wrapText="1"/>
    </xf>
    <xf numFmtId="0" fontId="3" fillId="0" borderId="0" xfId="0" applyFont="1" applyAlignment="1">
      <alignment horizontal="left" vertical="center" wrapText="1"/>
    </xf>
    <xf numFmtId="0" fontId="1" fillId="3" borderId="0" xfId="0" applyFont="1" applyFill="1"/>
    <xf numFmtId="0" fontId="1" fillId="2" borderId="0" xfId="0" applyFont="1" applyFill="1"/>
    <xf numFmtId="0" fontId="1" fillId="4" borderId="0" xfId="0" applyFont="1" applyFill="1"/>
    <xf numFmtId="0" fontId="1" fillId="5" borderId="0" xfId="0" applyFont="1" applyFill="1"/>
    <xf numFmtId="0" fontId="1" fillId="6" borderId="0" xfId="0" applyFont="1" applyFill="1"/>
    <xf numFmtId="0" fontId="1" fillId="7" borderId="0" xfId="0" applyFont="1" applyFill="1"/>
    <xf numFmtId="0" fontId="4" fillId="10" borderId="0" xfId="0" applyFont="1" applyFill="1"/>
    <xf numFmtId="0" fontId="5" fillId="0" borderId="0" xfId="0" applyFont="1"/>
    <xf numFmtId="0" fontId="6" fillId="0" borderId="0" xfId="0" applyFont="1" applyAlignment="1">
      <alignment horizontal="left" vertical="center" indent="1"/>
    </xf>
    <xf numFmtId="0" fontId="5" fillId="0" borderId="0" xfId="0" applyFont="1" applyAlignment="1">
      <alignment vertical="center"/>
    </xf>
    <xf numFmtId="49" fontId="7" fillId="0" borderId="0" xfId="0" applyNumberFormat="1" applyFont="1" applyAlignment="1">
      <alignment horizontal="right" vertical="center" indent="1"/>
    </xf>
    <xf numFmtId="14" fontId="7" fillId="0" borderId="0" xfId="0" applyNumberFormat="1" applyFont="1" applyAlignment="1">
      <alignment horizontal="left" vertical="center" indent="1"/>
    </xf>
    <xf numFmtId="0" fontId="9" fillId="11" borderId="0" xfId="0" applyFont="1" applyFill="1" applyAlignment="1">
      <alignment horizontal="right"/>
    </xf>
    <xf numFmtId="0" fontId="1" fillId="0" borderId="0" xfId="0" applyFont="1" applyProtection="1">
      <protection locked="0"/>
    </xf>
    <xf numFmtId="0" fontId="0" fillId="0" borderId="0" xfId="0" applyProtection="1">
      <protection locked="0"/>
    </xf>
    <xf numFmtId="0" fontId="11" fillId="0" borderId="0" xfId="0" applyFont="1" applyAlignment="1">
      <alignment horizontal="right"/>
    </xf>
    <xf numFmtId="0" fontId="11" fillId="0" borderId="0" xfId="0" applyFont="1"/>
    <xf numFmtId="49" fontId="12" fillId="0" borderId="0" xfId="0" applyNumberFormat="1" applyFont="1" applyAlignment="1">
      <alignment horizontal="right" vertical="center" indent="1"/>
    </xf>
    <xf numFmtId="14" fontId="12" fillId="0" borderId="0" xfId="0" applyNumberFormat="1" applyFont="1" applyAlignment="1">
      <alignment horizontal="left" vertical="center" indent="1"/>
    </xf>
    <xf numFmtId="0" fontId="14" fillId="0" borderId="0" xfId="0" applyFont="1" applyAlignment="1">
      <alignment vertical="center"/>
    </xf>
    <xf numFmtId="0" fontId="11" fillId="0" borderId="0" xfId="0" applyFont="1" applyAlignment="1">
      <alignment vertical="center"/>
    </xf>
    <xf numFmtId="0" fontId="16" fillId="8" borderId="4" xfId="0" applyFont="1" applyFill="1" applyBorder="1" applyAlignment="1">
      <alignment horizontal="left" vertical="center" wrapText="1"/>
    </xf>
    <xf numFmtId="0" fontId="16" fillId="8" borderId="1" xfId="0" applyFont="1" applyFill="1" applyBorder="1" applyAlignment="1">
      <alignment horizontal="left" vertical="center" wrapText="1"/>
    </xf>
    <xf numFmtId="0" fontId="16" fillId="9" borderId="5" xfId="0" applyFont="1" applyFill="1" applyBorder="1" applyAlignment="1">
      <alignment horizontal="left" vertical="center" wrapText="1"/>
    </xf>
    <xf numFmtId="0" fontId="16" fillId="8" borderId="3" xfId="0" applyFont="1" applyFill="1" applyBorder="1" applyAlignment="1">
      <alignment horizontal="left" vertical="center" wrapText="1"/>
    </xf>
    <xf numFmtId="0" fontId="11" fillId="0" borderId="9" xfId="0" applyFont="1" applyBorder="1"/>
    <xf numFmtId="0" fontId="11" fillId="0" borderId="1" xfId="0" applyFont="1" applyBorder="1"/>
    <xf numFmtId="0" fontId="11" fillId="11" borderId="2" xfId="0" applyFont="1" applyFill="1" applyBorder="1" applyAlignment="1">
      <alignment wrapText="1"/>
    </xf>
    <xf numFmtId="0" fontId="11" fillId="0" borderId="0" xfId="0" applyFont="1" applyAlignment="1" applyProtection="1">
      <alignment horizontal="left" vertical="top" wrapText="1"/>
      <protection locked="0"/>
    </xf>
    <xf numFmtId="0" fontId="11" fillId="11" borderId="0" xfId="0" applyFont="1" applyFill="1"/>
    <xf numFmtId="0" fontId="11" fillId="0" borderId="0" xfId="0" applyFont="1" applyProtection="1">
      <protection locked="0"/>
    </xf>
    <xf numFmtId="0" fontId="16" fillId="0" borderId="11" xfId="0" applyFont="1" applyBorder="1" applyAlignment="1">
      <alignment wrapText="1"/>
    </xf>
    <xf numFmtId="0" fontId="16" fillId="0" borderId="1" xfId="0" applyFont="1" applyBorder="1" applyAlignment="1">
      <alignment wrapText="1"/>
    </xf>
    <xf numFmtId="0" fontId="11" fillId="0" borderId="2" xfId="0" applyFont="1" applyBorder="1" applyProtection="1">
      <protection locked="0"/>
    </xf>
    <xf numFmtId="0" fontId="11" fillId="11" borderId="2" xfId="0" applyFont="1" applyFill="1" applyBorder="1" applyAlignment="1">
      <alignment horizontal="right" wrapText="1"/>
    </xf>
    <xf numFmtId="0" fontId="17" fillId="11" borderId="0" xfId="0" applyFont="1" applyFill="1"/>
    <xf numFmtId="0" fontId="16" fillId="0" borderId="1" xfId="0" applyFont="1" applyBorder="1"/>
    <xf numFmtId="0" fontId="11" fillId="11" borderId="2" xfId="0" applyFont="1" applyFill="1" applyBorder="1" applyAlignment="1">
      <alignment horizontal="right"/>
    </xf>
    <xf numFmtId="0" fontId="11" fillId="11" borderId="2" xfId="0" applyFont="1" applyFill="1" applyBorder="1"/>
    <xf numFmtId="0" fontId="11" fillId="0" borderId="0" xfId="0" applyFont="1" applyAlignment="1">
      <alignment wrapText="1"/>
    </xf>
    <xf numFmtId="0" fontId="11" fillId="0" borderId="13" xfId="0" applyFont="1" applyBorder="1" applyAlignment="1" applyProtection="1">
      <alignment wrapText="1"/>
      <protection locked="0"/>
    </xf>
    <xf numFmtId="0" fontId="11" fillId="0" borderId="10" xfId="0" applyFont="1" applyBorder="1"/>
    <xf numFmtId="0" fontId="14" fillId="11" borderId="0" xfId="0" applyFont="1" applyFill="1"/>
    <xf numFmtId="0" fontId="19" fillId="0" borderId="0" xfId="0" applyFont="1" applyAlignment="1">
      <alignment vertical="center"/>
    </xf>
    <xf numFmtId="0" fontId="20" fillId="0" borderId="0" xfId="0" applyFont="1"/>
    <xf numFmtId="0" fontId="11" fillId="0" borderId="0" xfId="0" applyFont="1" applyAlignment="1">
      <alignment horizontal="left" indent="6"/>
    </xf>
    <xf numFmtId="0" fontId="21" fillId="0" borderId="0" xfId="0" applyFont="1" applyAlignment="1">
      <alignment horizontal="left" vertical="top" indent="6"/>
    </xf>
    <xf numFmtId="0" fontId="11" fillId="0" borderId="0" xfId="0" applyFont="1" applyAlignment="1">
      <alignment vertical="top"/>
    </xf>
    <xf numFmtId="0" fontId="22" fillId="0" borderId="0" xfId="0" applyFont="1" applyAlignment="1">
      <alignment vertical="top" wrapText="1"/>
    </xf>
    <xf numFmtId="0" fontId="22" fillId="0" borderId="0" xfId="0" applyFont="1" applyAlignment="1">
      <alignment horizontal="left" vertical="top" indent="6"/>
    </xf>
    <xf numFmtId="0" fontId="11" fillId="0" borderId="7" xfId="0" applyFont="1" applyBorder="1" applyAlignment="1">
      <alignment vertical="center" wrapText="1"/>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25" fillId="0" borderId="0" xfId="0" applyFont="1" applyAlignment="1">
      <alignment horizontal="center" vertical="center"/>
    </xf>
    <xf numFmtId="0" fontId="0" fillId="0" borderId="23" xfId="0" applyBorder="1" applyAlignment="1">
      <alignment vertical="center"/>
    </xf>
    <xf numFmtId="0" fontId="0" fillId="0" borderId="24" xfId="0" applyBorder="1" applyAlignment="1">
      <alignment vertical="center"/>
    </xf>
    <xf numFmtId="0" fontId="0" fillId="0" borderId="25" xfId="0" applyBorder="1" applyAlignment="1">
      <alignment horizontal="center" vertical="center"/>
    </xf>
    <xf numFmtId="0" fontId="5" fillId="0" borderId="0" xfId="0" applyFont="1" applyAlignment="1">
      <alignment horizontal="right"/>
    </xf>
    <xf numFmtId="0" fontId="12" fillId="0" borderId="0" xfId="0" applyFont="1" applyAlignment="1">
      <alignment horizontal="right" vertical="center" wrapText="1" indent="1"/>
    </xf>
    <xf numFmtId="0" fontId="7" fillId="0" borderId="0" xfId="0" applyFont="1" applyAlignment="1">
      <alignment horizontal="right" vertical="center" wrapText="1" indent="1"/>
    </xf>
    <xf numFmtId="0" fontId="16" fillId="9" borderId="6" xfId="0" applyFont="1" applyFill="1" applyBorder="1" applyAlignment="1">
      <alignment horizontal="right" vertical="center" wrapText="1"/>
    </xf>
    <xf numFmtId="0" fontId="11" fillId="0" borderId="8" xfId="0" applyFont="1" applyBorder="1" applyAlignment="1">
      <alignment horizontal="right" vertical="center" wrapText="1"/>
    </xf>
    <xf numFmtId="0" fontId="16" fillId="8" borderId="3" xfId="0" applyFont="1" applyFill="1" applyBorder="1" applyAlignment="1">
      <alignment horizontal="right" vertical="center" wrapText="1"/>
    </xf>
    <xf numFmtId="0" fontId="11" fillId="0" borderId="9" xfId="0" applyFont="1" applyBorder="1" applyAlignment="1">
      <alignment horizontal="right"/>
    </xf>
    <xf numFmtId="0" fontId="11" fillId="11" borderId="0" xfId="0" applyFont="1" applyFill="1" applyAlignment="1">
      <alignment horizontal="right"/>
    </xf>
    <xf numFmtId="0" fontId="3" fillId="0" borderId="0" xfId="0" applyFont="1" applyAlignment="1">
      <alignment horizontal="right"/>
    </xf>
    <xf numFmtId="0" fontId="11" fillId="0" borderId="0" xfId="0" applyFont="1" applyAlignment="1" applyProtection="1">
      <alignment vertical="center"/>
      <protection locked="0"/>
    </xf>
    <xf numFmtId="0" fontId="11" fillId="12" borderId="0" xfId="0" applyFont="1" applyFill="1" applyAlignment="1" applyProtection="1">
      <alignment vertical="center"/>
      <protection locked="0"/>
    </xf>
    <xf numFmtId="0" fontId="11" fillId="0" borderId="2" xfId="0" applyFont="1" applyBorder="1" applyAlignment="1" applyProtection="1">
      <alignment horizontal="center" wrapText="1"/>
      <protection locked="0"/>
    </xf>
    <xf numFmtId="0" fontId="11" fillId="0" borderId="2" xfId="0" applyFont="1" applyBorder="1" applyAlignment="1" applyProtection="1">
      <alignment horizontal="center"/>
      <protection locked="0"/>
    </xf>
    <xf numFmtId="0" fontId="26" fillId="0" borderId="1" xfId="0" applyFont="1" applyBorder="1" applyAlignment="1">
      <alignment horizontal="center"/>
    </xf>
    <xf numFmtId="0" fontId="0" fillId="0" borderId="26" xfId="0" applyBorder="1" applyAlignment="1">
      <alignment horizontal="center" vertical="center"/>
    </xf>
    <xf numFmtId="0" fontId="0" fillId="0" borderId="27" xfId="0" applyBorder="1" applyAlignment="1">
      <alignment horizontal="center" vertical="center"/>
    </xf>
    <xf numFmtId="0" fontId="25" fillId="0" borderId="27" xfId="0" applyFont="1" applyBorder="1" applyAlignment="1">
      <alignment horizontal="center" vertical="center"/>
    </xf>
    <xf numFmtId="49" fontId="5" fillId="11" borderId="0" xfId="0" applyNumberFormat="1" applyFont="1" applyFill="1"/>
    <xf numFmtId="49" fontId="11" fillId="0" borderId="0" xfId="0" applyNumberFormat="1" applyFont="1"/>
    <xf numFmtId="49" fontId="16" fillId="0" borderId="1" xfId="0" applyNumberFormat="1" applyFont="1" applyBorder="1" applyAlignment="1">
      <alignment wrapText="1"/>
    </xf>
    <xf numFmtId="49" fontId="11" fillId="11" borderId="0" xfId="0" applyNumberFormat="1" applyFont="1" applyFill="1"/>
    <xf numFmtId="49" fontId="16" fillId="0" borderId="1" xfId="0" applyNumberFormat="1" applyFont="1" applyBorder="1"/>
    <xf numFmtId="49" fontId="26" fillId="0" borderId="1" xfId="0" applyNumberFormat="1" applyFont="1" applyBorder="1" applyAlignment="1">
      <alignment horizontal="center"/>
    </xf>
    <xf numFmtId="49" fontId="11" fillId="0" borderId="10" xfId="0" applyNumberFormat="1" applyFont="1" applyBorder="1"/>
    <xf numFmtId="49" fontId="11" fillId="11" borderId="12" xfId="0" applyNumberFormat="1" applyFont="1" applyFill="1" applyBorder="1" applyAlignment="1">
      <alignment horizontal="right" wrapText="1"/>
    </xf>
    <xf numFmtId="49" fontId="11" fillId="11" borderId="3" xfId="0" applyNumberFormat="1" applyFont="1" applyFill="1" applyBorder="1" applyAlignment="1">
      <alignment horizontal="right"/>
    </xf>
    <xf numFmtId="49" fontId="11" fillId="0" borderId="15" xfId="0" applyNumberFormat="1" applyFont="1" applyBorder="1" applyAlignment="1">
      <alignment horizontal="right"/>
    </xf>
    <xf numFmtId="49" fontId="16" fillId="0" borderId="2" xfId="0" applyNumberFormat="1" applyFont="1" applyBorder="1" applyAlignment="1">
      <alignment horizontal="right" wrapText="1"/>
    </xf>
    <xf numFmtId="49" fontId="11" fillId="0" borderId="12" xfId="0" applyNumberFormat="1" applyFont="1" applyBorder="1" applyAlignment="1">
      <alignment horizontal="right"/>
    </xf>
    <xf numFmtId="49" fontId="18" fillId="0" borderId="2" xfId="0" applyNumberFormat="1" applyFont="1" applyBorder="1" applyAlignment="1">
      <alignment horizontal="right"/>
    </xf>
    <xf numFmtId="49" fontId="11" fillId="11" borderId="15" xfId="0" applyNumberFormat="1" applyFont="1" applyFill="1" applyBorder="1" applyAlignment="1">
      <alignment horizontal="right"/>
    </xf>
    <xf numFmtId="49" fontId="11" fillId="0" borderId="0" xfId="0" applyNumberFormat="1" applyFont="1" applyAlignment="1">
      <alignment horizontal="right"/>
    </xf>
    <xf numFmtId="49" fontId="11" fillId="0" borderId="9" xfId="0" applyNumberFormat="1" applyFont="1" applyBorder="1"/>
    <xf numFmtId="49" fontId="11" fillId="0" borderId="28" xfId="0" applyNumberFormat="1" applyFont="1" applyBorder="1" applyAlignment="1">
      <alignment horizontal="right"/>
    </xf>
    <xf numFmtId="49" fontId="11" fillId="0" borderId="30" xfId="0" applyNumberFormat="1" applyFont="1" applyBorder="1" applyAlignment="1">
      <alignment horizontal="right"/>
    </xf>
    <xf numFmtId="49" fontId="3" fillId="11" borderId="29" xfId="0" applyNumberFormat="1" applyFont="1" applyFill="1" applyBorder="1" applyAlignment="1">
      <alignment horizontal="right"/>
    </xf>
    <xf numFmtId="0" fontId="11" fillId="0" borderId="31" xfId="0" applyFont="1" applyBorder="1" applyAlignment="1" applyProtection="1">
      <alignment vertical="center" wrapText="1"/>
      <protection locked="0"/>
    </xf>
    <xf numFmtId="0" fontId="11" fillId="0" borderId="32" xfId="0" applyFont="1" applyBorder="1"/>
    <xf numFmtId="0" fontId="11" fillId="0" borderId="31" xfId="0" applyFont="1" applyBorder="1" applyAlignment="1" applyProtection="1">
      <alignment vertical="center"/>
      <protection locked="0"/>
    </xf>
    <xf numFmtId="164" fontId="11" fillId="0" borderId="31" xfId="0" applyNumberFormat="1" applyFont="1" applyBorder="1" applyAlignment="1" applyProtection="1">
      <alignment vertical="center"/>
      <protection locked="0"/>
    </xf>
    <xf numFmtId="164" fontId="11" fillId="0" borderId="31" xfId="0" applyNumberFormat="1" applyFont="1" applyBorder="1" applyAlignment="1" applyProtection="1">
      <alignment horizontal="right" vertical="center"/>
      <protection locked="0"/>
    </xf>
    <xf numFmtId="0" fontId="29" fillId="8" borderId="3" xfId="0" applyFont="1" applyFill="1" applyBorder="1" applyAlignment="1">
      <alignment horizontal="left" vertical="center" wrapText="1"/>
    </xf>
    <xf numFmtId="0" fontId="16" fillId="0" borderId="0" xfId="0" applyFont="1" applyAlignment="1">
      <alignment wrapText="1"/>
    </xf>
    <xf numFmtId="0" fontId="11" fillId="0" borderId="31" xfId="0" applyFont="1" applyBorder="1" applyAlignment="1" applyProtection="1">
      <alignment horizontal="center" wrapText="1"/>
      <protection locked="0"/>
    </xf>
    <xf numFmtId="0" fontId="0" fillId="0" borderId="0" xfId="0" applyAlignment="1">
      <alignment vertical="center" wrapText="1"/>
    </xf>
    <xf numFmtId="0" fontId="28" fillId="0" borderId="0" xfId="1"/>
    <xf numFmtId="0" fontId="30" fillId="0" borderId="0" xfId="0" applyFont="1" applyAlignment="1">
      <alignment horizontal="left" vertical="center"/>
    </xf>
    <xf numFmtId="0" fontId="11" fillId="0" borderId="2" xfId="0" applyFont="1" applyBorder="1" applyAlignment="1">
      <alignment horizontal="center"/>
    </xf>
    <xf numFmtId="0" fontId="11" fillId="0" borderId="1" xfId="0" applyFont="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11" fillId="0" borderId="17" xfId="0" applyFont="1" applyBorder="1" applyAlignment="1" applyProtection="1">
      <alignment horizontal="left" vertical="top" wrapText="1"/>
      <protection locked="0"/>
    </xf>
    <xf numFmtId="0" fontId="11" fillId="0" borderId="14" xfId="0" applyFont="1" applyBorder="1" applyAlignment="1" applyProtection="1">
      <alignment horizontal="left" vertical="top" wrapText="1"/>
      <protection locked="0"/>
    </xf>
    <xf numFmtId="0" fontId="11" fillId="0" borderId="13" xfId="0" applyFont="1" applyBorder="1" applyAlignment="1" applyProtection="1">
      <alignment horizontal="left" vertical="top" wrapText="1"/>
      <protection locked="0"/>
    </xf>
    <xf numFmtId="0" fontId="22" fillId="0" borderId="0" xfId="0" applyFont="1" applyAlignment="1">
      <alignment horizontal="left" vertical="top" wrapText="1"/>
    </xf>
    <xf numFmtId="0" fontId="10" fillId="0" borderId="0" xfId="0" applyFont="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15" fillId="0" borderId="0" xfId="0" applyFont="1" applyAlignment="1">
      <alignment horizontal="center" vertical="center"/>
    </xf>
    <xf numFmtId="0" fontId="27" fillId="0" borderId="0" xfId="0" applyFont="1" applyAlignment="1">
      <alignment horizontal="left" vertical="center"/>
    </xf>
    <xf numFmtId="0" fontId="3" fillId="0" borderId="0" xfId="0" applyFont="1" applyAlignment="1">
      <alignment horizontal="left" vertical="top" wrapText="1"/>
    </xf>
    <xf numFmtId="0" fontId="3" fillId="0" borderId="0" xfId="0" applyFont="1" applyAlignment="1">
      <alignment horizontal="left" vertical="top"/>
    </xf>
    <xf numFmtId="0" fontId="11" fillId="0" borderId="0" xfId="0" applyFont="1" applyAlignment="1">
      <alignment horizontal="left" wrapText="1"/>
    </xf>
    <xf numFmtId="0" fontId="11" fillId="0" borderId="33" xfId="0" applyFont="1" applyBorder="1" applyAlignment="1" applyProtection="1">
      <alignment horizontal="center" vertical="center" wrapText="1"/>
      <protection locked="0"/>
    </xf>
    <xf numFmtId="0" fontId="11" fillId="0" borderId="34" xfId="0" applyFont="1" applyBorder="1" applyAlignment="1" applyProtection="1">
      <alignment horizontal="center" vertical="center" wrapText="1"/>
      <protection locked="0"/>
    </xf>
    <xf numFmtId="0" fontId="16" fillId="8" borderId="1" xfId="0" applyFont="1" applyFill="1" applyBorder="1" applyAlignment="1">
      <alignment horizontal="center" vertical="center" wrapText="1"/>
    </xf>
    <xf numFmtId="0" fontId="11" fillId="0" borderId="35" xfId="0" applyFont="1" applyBorder="1" applyAlignment="1" applyProtection="1">
      <alignment horizontal="left" vertical="top" wrapText="1"/>
      <protection locked="0"/>
    </xf>
    <xf numFmtId="0" fontId="11" fillId="0" borderId="36" xfId="0" applyFont="1" applyBorder="1" applyAlignment="1" applyProtection="1">
      <alignment horizontal="left" vertical="top" wrapText="1"/>
      <protection locked="0"/>
    </xf>
    <xf numFmtId="0" fontId="11" fillId="0" borderId="37" xfId="0" applyFont="1" applyBorder="1" applyAlignment="1" applyProtection="1">
      <alignment horizontal="left" vertical="top" wrapText="1"/>
      <protection locked="0"/>
    </xf>
    <xf numFmtId="0" fontId="11" fillId="0" borderId="16" xfId="0" applyFont="1" applyBorder="1" applyAlignment="1" applyProtection="1">
      <alignment horizontal="left" vertical="top" wrapText="1"/>
      <protection locked="0"/>
    </xf>
    <xf numFmtId="0" fontId="0" fillId="0" borderId="0" xfId="0" applyAlignment="1">
      <alignment horizontal="center" vertical="center"/>
    </xf>
    <xf numFmtId="0" fontId="0" fillId="0" borderId="0" xfId="0" applyAlignment="1">
      <alignment horizontal="center" vertical="center" wrapText="1"/>
    </xf>
    <xf numFmtId="0" fontId="0" fillId="3" borderId="0" xfId="0" applyFill="1" applyAlignment="1">
      <alignment horizontal="left" wrapText="1"/>
    </xf>
    <xf numFmtId="0" fontId="0" fillId="4" borderId="0" xfId="0" applyFill="1" applyAlignment="1">
      <alignment horizontal="left" wrapText="1"/>
    </xf>
    <xf numFmtId="0" fontId="0" fillId="2" borderId="0" xfId="0" applyFill="1" applyAlignment="1">
      <alignment horizontal="left" wrapText="1"/>
    </xf>
    <xf numFmtId="0" fontId="30" fillId="0" borderId="0" xfId="0" applyFont="1" applyAlignment="1">
      <alignment horizontal="left" vertical="center" wrapText="1"/>
    </xf>
  </cellXfs>
  <cellStyles count="2">
    <cellStyle name="Hyperlink" xfId="1" builtinId="8"/>
    <cellStyle name="Normal" xfId="0" builtinId="0"/>
  </cellStyles>
  <dxfs count="4">
    <dxf>
      <font>
        <color auto="1"/>
      </font>
      <fill>
        <patternFill patternType="solid">
          <fgColor auto="1"/>
          <bgColor theme="8" tint="0.79995117038483843"/>
        </patternFill>
      </fill>
      <border>
        <left style="dashed">
          <color rgb="FFA51B38"/>
        </left>
        <right style="dashed">
          <color rgb="FFA51B38"/>
        </right>
        <top style="dashed">
          <color rgb="FFA51B38"/>
        </top>
        <bottom style="dashed">
          <color rgb="FFA51B38"/>
        </bottom>
        <vertical/>
        <horizontal/>
      </border>
    </dxf>
    <dxf>
      <font>
        <color auto="1"/>
      </font>
      <fill>
        <patternFill>
          <bgColor theme="8"/>
        </patternFill>
      </fill>
    </dxf>
    <dxf>
      <fill>
        <patternFill>
          <bgColor theme="7" tint="0.79998168889431442"/>
        </patternFill>
      </fill>
    </dxf>
    <dxf>
      <fill>
        <patternFill>
          <bgColor theme="7" tint="0.79998168889431442"/>
        </patternFill>
      </fill>
    </dxf>
  </dxfs>
  <tableStyles count="0" defaultTableStyle="TableStyleMedium2" defaultPivotStyle="PivotStyleLight16"/>
  <colors>
    <mruColors>
      <color rgb="FFA51B38"/>
      <color rgb="FFF0F0F0"/>
      <color rgb="FF5E6C78"/>
      <color rgb="FF444E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eetMetadata" Target="metadata.xml"/></Relationships>
</file>

<file path=xl/ctrlProps/ctrlProp1.xml><?xml version="1.0" encoding="utf-8"?>
<formControlPr xmlns="http://schemas.microsoft.com/office/spreadsheetml/2009/9/main" objectType="CheckBox" fmlaLink="OPTIONS!$A$28"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ustomXml" Target="../ink/ink1.xm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153987</xdr:colOff>
      <xdr:row>93</xdr:row>
      <xdr:rowOff>160338</xdr:rowOff>
    </xdr:from>
    <xdr:to>
      <xdr:col>1</xdr:col>
      <xdr:colOff>979487</xdr:colOff>
      <xdr:row>93</xdr:row>
      <xdr:rowOff>371475</xdr:rowOff>
    </xdr:to>
    <xdr:sp macro="" textlink="">
      <xdr:nvSpPr>
        <xdr:cNvPr id="1038" name="Check Box 14" hidden="1">
          <a:extLst>
            <a:ext uri="{63B3BB69-23CF-44E3-9099-C40C66FF867C}">
              <a14:compatExt xmlns:a14="http://schemas.microsoft.com/office/drawing/2010/main"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152400</xdr:colOff>
      <xdr:row>94</xdr:row>
      <xdr:rowOff>150812</xdr:rowOff>
    </xdr:from>
    <xdr:to>
      <xdr:col>1</xdr:col>
      <xdr:colOff>977900</xdr:colOff>
      <xdr:row>94</xdr:row>
      <xdr:rowOff>366713</xdr:rowOff>
    </xdr:to>
    <xdr:sp macro="" textlink="">
      <xdr:nvSpPr>
        <xdr:cNvPr id="1039"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2</xdr:row>
      <xdr:rowOff>101600</xdr:rowOff>
    </xdr:from>
    <xdr:to>
      <xdr:col>1</xdr:col>
      <xdr:colOff>3399155</xdr:colOff>
      <xdr:row>5</xdr:row>
      <xdr:rowOff>213360</xdr:rowOff>
    </xdr:to>
    <xdr:pic>
      <xdr:nvPicPr>
        <xdr:cNvPr id="3" name="Bild 2" descr="farbe_96dpi">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5689600"/>
          <a:ext cx="3748405" cy="125476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1</xdr:col>
          <xdr:colOff>2368550</xdr:colOff>
          <xdr:row>94</xdr:row>
          <xdr:rowOff>12700</xdr:rowOff>
        </xdr:from>
        <xdr:to>
          <xdr:col>2</xdr:col>
          <xdr:colOff>6350</xdr:colOff>
          <xdr:row>95</xdr:row>
          <xdr:rowOff>6350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solidFill>
              <a:srgbClr val="FF7C80"/>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DE" sz="800" b="0" i="0" u="none" strike="noStrike" baseline="0">
                  <a:solidFill>
                    <a:srgbClr val="000000"/>
                  </a:solidFill>
                  <a:latin typeface="Segoe UI"/>
                  <a:cs typeface="Segoe UI"/>
                </a:rPr>
                <a:t>Please check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2374900</xdr:colOff>
          <xdr:row>94</xdr:row>
          <xdr:rowOff>311150</xdr:rowOff>
        </xdr:from>
        <xdr:to>
          <xdr:col>2</xdr:col>
          <xdr:colOff>6350</xdr:colOff>
          <xdr:row>96</xdr:row>
          <xdr:rowOff>44450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DE" sz="800" b="0" i="0" u="none" strike="noStrike" baseline="0">
                  <a:solidFill>
                    <a:srgbClr val="000000"/>
                  </a:solidFill>
                  <a:latin typeface="Segoe UI"/>
                  <a:cs typeface="Segoe UI"/>
                </a:rPr>
                <a:t>Please check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2374900</xdr:colOff>
          <xdr:row>95</xdr:row>
          <xdr:rowOff>317500</xdr:rowOff>
        </xdr:from>
        <xdr:to>
          <xdr:col>2</xdr:col>
          <xdr:colOff>6350</xdr:colOff>
          <xdr:row>97</xdr:row>
          <xdr:rowOff>50800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DE" sz="800" b="0" i="0" u="none" strike="noStrike" baseline="0">
                  <a:solidFill>
                    <a:srgbClr val="000000"/>
                  </a:solidFill>
                  <a:latin typeface="Segoe UI"/>
                  <a:cs typeface="Segoe UI"/>
                </a:rPr>
                <a:t>Please check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2374900</xdr:colOff>
          <xdr:row>96</xdr:row>
          <xdr:rowOff>311150</xdr:rowOff>
        </xdr:from>
        <xdr:to>
          <xdr:col>2</xdr:col>
          <xdr:colOff>6350</xdr:colOff>
          <xdr:row>98</xdr:row>
          <xdr:rowOff>44450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DE" sz="800" b="0" i="0" u="none" strike="noStrike" baseline="0">
                  <a:solidFill>
                    <a:srgbClr val="000000"/>
                  </a:solidFill>
                  <a:latin typeface="Segoe UI"/>
                  <a:cs typeface="Segoe UI"/>
                </a:rPr>
                <a:t>Please check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2374900</xdr:colOff>
          <xdr:row>97</xdr:row>
          <xdr:rowOff>311150</xdr:rowOff>
        </xdr:from>
        <xdr:to>
          <xdr:col>2</xdr:col>
          <xdr:colOff>6350</xdr:colOff>
          <xdr:row>99</xdr:row>
          <xdr:rowOff>44450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DE" sz="800" b="0" i="0" u="none" strike="noStrike" baseline="0">
                  <a:solidFill>
                    <a:srgbClr val="000000"/>
                  </a:solidFill>
                  <a:latin typeface="Segoe UI"/>
                  <a:cs typeface="Segoe UI"/>
                </a:rPr>
                <a:t>Please check</a:t>
              </a:r>
            </a:p>
          </xdr:txBody>
        </xdr:sp>
        <xdr:clientData/>
      </xdr:twoCellAnchor>
    </mc:Choice>
    <mc:Fallback/>
  </mc:AlternateContent>
  <xdr:twoCellAnchor editAs="oneCell">
    <xdr:from>
      <xdr:col>1</xdr:col>
      <xdr:colOff>273910</xdr:colOff>
      <xdr:row>99</xdr:row>
      <xdr:rowOff>190425</xdr:rowOff>
    </xdr:from>
    <xdr:to>
      <xdr:col>1</xdr:col>
      <xdr:colOff>2133670</xdr:colOff>
      <xdr:row>105</xdr:row>
      <xdr:rowOff>124065</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6" name="Ink 5">
              <a:extLst>
                <a:ext uri="{FF2B5EF4-FFF2-40B4-BE49-F238E27FC236}">
                  <a16:creationId xmlns:a16="http://schemas.microsoft.com/office/drawing/2014/main" id="{00000000-0008-0000-0000-000006000000}"/>
                </a:ext>
              </a:extLst>
            </xdr14:cNvPr>
            <xdr14:cNvContentPartPr/>
          </xdr14:nvContentPartPr>
          <xdr14:nvPr macro=""/>
          <xdr14:xfrm>
            <a:off x="623160" y="54673425"/>
            <a:ext cx="1859760" cy="2600640"/>
          </xdr14:xfrm>
        </xdr:contentPart>
      </mc:Choice>
      <mc:Fallback xmlns="">
        <xdr:pic>
          <xdr:nvPicPr>
            <xdr:cNvPr id="6" name="Ink 5">
              <a:extLst>
                <a:ext uri="{FF2B5EF4-FFF2-40B4-BE49-F238E27FC236}">
                  <a16:creationId xmlns:a16="http://schemas.microsoft.com/office/drawing/2014/main" id="{ADA63219-545F-8872-2477-CBA9B8F744E3}"/>
                </a:ext>
              </a:extLst>
            </xdr:cNvPr>
            <xdr:cNvPicPr/>
          </xdr:nvPicPr>
          <xdr:blipFill>
            <a:blip xmlns:r="http://schemas.openxmlformats.org/officeDocument/2006/relationships" r:embed="rId3"/>
            <a:stretch>
              <a:fillRect/>
            </a:stretch>
          </xdr:blipFill>
          <xdr:spPr>
            <a:xfrm>
              <a:off x="614735" y="54664870"/>
              <a:ext cx="1876960" cy="2617407"/>
            </a:xfrm>
            <a:prstGeom prst="rect">
              <a:avLst/>
            </a:prstGeom>
          </xdr:spPr>
        </xdr:pic>
      </mc:Fallback>
    </mc:AlternateContent>
    <xdr:clientData/>
  </xdr:twoCellAnchor>
  <mc:AlternateContent xmlns:mc="http://schemas.openxmlformats.org/markup-compatibility/2006">
    <mc:Choice xmlns:a14="http://schemas.microsoft.com/office/drawing/2010/main" Requires="a14">
      <xdr:twoCellAnchor>
        <xdr:from>
          <xdr:col>1</xdr:col>
          <xdr:colOff>2374900</xdr:colOff>
          <xdr:row>99</xdr:row>
          <xdr:rowOff>438150</xdr:rowOff>
        </xdr:from>
        <xdr:to>
          <xdr:col>2</xdr:col>
          <xdr:colOff>6350</xdr:colOff>
          <xdr:row>101</xdr:row>
          <xdr:rowOff>171450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DE" sz="800" b="0" i="0" u="none" strike="noStrike" baseline="0">
                  <a:solidFill>
                    <a:srgbClr val="000000"/>
                  </a:solidFill>
                  <a:latin typeface="Segoe UI"/>
                  <a:cs typeface="Segoe UI"/>
                </a:rPr>
                <a:t>Please check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2374900</xdr:colOff>
          <xdr:row>98</xdr:row>
          <xdr:rowOff>361950</xdr:rowOff>
        </xdr:from>
        <xdr:to>
          <xdr:col>2</xdr:col>
          <xdr:colOff>12700</xdr:colOff>
          <xdr:row>100</xdr:row>
          <xdr:rowOff>95250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DE" sz="800" b="0" i="0" u="none" strike="noStrike" baseline="0">
                  <a:solidFill>
                    <a:srgbClr val="000000"/>
                  </a:solidFill>
                  <a:latin typeface="Segoe UI"/>
                  <a:cs typeface="Segoe UI"/>
                </a:rPr>
                <a:t>Please check</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6</xdr:col>
      <xdr:colOff>194236</xdr:colOff>
      <xdr:row>14</xdr:row>
      <xdr:rowOff>149410</xdr:rowOff>
    </xdr:from>
    <xdr:to>
      <xdr:col>9</xdr:col>
      <xdr:colOff>215978</xdr:colOff>
      <xdr:row>20</xdr:row>
      <xdr:rowOff>164353</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7052236" y="2779057"/>
          <a:ext cx="1859507" cy="1135531"/>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7-09T15:07:06.843"/>
    </inkml:context>
    <inkml:brush xml:id="br0">
      <inkml:brushProperty name="width" value="0.05" units="cm"/>
      <inkml:brushProperty name="height" value="0.05" units="cm"/>
      <inkml:brushProperty name="color" value="#004F8B"/>
    </inkml:brush>
  </inkml:definitions>
  <inkml:trace contextRef="#ctx0" brushRef="#br0">1572 3146 24575,'-12'-1'0,"1"2"0,0-1 0,0 1 0,0 1 0,-17 4 0,23-4 0,0 0 0,1 1 0,-1-1 0,1 1 0,0 0 0,0 0 0,0 0 0,0 1 0,0-1 0,1 1 0,-1 0 0,1 0 0,0 0 0,0 0 0,-3 8 0,0 1 0,0 1 0,0 0 0,2 0 0,0 0 0,0 0 0,1 1 0,-1 17 0,1 121 0,26 116-470,38 89-1412,35 79 768,153 485-2098,88-29 2932,-186-598-829,-121-244 971,73 93-1,-95-135 139,0 1 0,1-1 0,0 0 0,0-1 0,1 0 0,0 0 0,0-1 0,22 11 0,-30-17 0,1 0 0,-1-1 0,0 1 0,1 0 0,-1-1 0,1 1 0,-1-1 0,1 0 0,-1 0 0,1 0 0,-1 0 0,1 0 0,-1-1 0,1 1 0,-1-1 0,1 1 0,-1-1 0,0 0 0,1 0 0,-1 0 0,0-1 0,0 1 0,0 0 0,0-1 0,0 1 0,0-1 0,0 0 0,0 0 0,2-3 0,1-4 0,0 0 0,-1 0 0,0 0 0,-1 0 0,0-1 0,0 1 0,-1-1 0,0 0 0,-1 0 0,1-16 0,-1-13 0,-2-1 0,-1 0 0,-9-46 0,-5 0 13,-33-102 1,-2 37 68,-6 4 0,-7 1 0,-6 5 0,-5 1 0,-114-155 0,64 126 64,-6 5-1,-7 8 1,-230-205 0,-311-172-146,545 434 0,-71-61 98,53 22 293,132 118-361,2-1 1,0 0 0,-15-26-1,28 39-32,0 0 0,0-1 0,1 0 0,1 0 0,-1 0 0,2-1 0,-1 1 0,1-1 0,0 1 0,1-1 0,0-17 0,2 15 55,0-1 0,1 1 0,1 0 0,0 0 0,0 1 0,1-1 1,1 1-1,0 0 0,0 0 0,8-11 0,6-6 309,0 1 0,41-42-1,113-91 18,52-16-267,383-222 0,-415 289-429,225-90-1,-168 102-2855</inkml:trace>
  <inkml:trace contextRef="#ctx0" brushRef="#br0" timeOffset="395.41">2159 6428 24575,'65'-133'0,"15"-23"0,27-64-409,255-595-4164,-271 578 3626,93-380 0,-156 489 770,21-203 0,-45 279 150,-3 1 0,-1-1 0,-3 1 0,-2 0-1,-3-1 1,-24-91 0,24 119 4,-1 0-1,-1-1 1,-2 2-1,0 0 1,-1 0-1,-1 1 1,-1 1-1,-1 0 1,-1 1-1,-35-31 1,30 32-3,-2 2 0,1 1 0,-2 2 0,0-1 0,-1 3 1,0 0-1,-1 1 0,0 2 0,-39-9 0,22 10 23,0 2-1,0 2 1,-1 2-1,0 3 1,1 1-1,-1 2 1,1 2-1,-74 20 1,63-10-2,1 3 1,1 2-1,0 1 1,2 4-1,1 2 1,-63 46-1,86-54 5,1 2 0,2 0 0,-37 42 0,53-55 109,1 0-1,0 1 0,1 0 0,0-1 0,1 1 1,0 0-1,0 1 0,-4 18 0,8-24-32,0 0-1,0-1 0,1 1 1,0 0-1,0 0 0,0-1 1,1 1-1,-1 0 1,1-1-1,0 1 0,0 0 1,1-1-1,-1 1 0,1-1 1,0 0-1,0 0 0,1 0 1,-1 0-1,1 0 1,0 0-1,0 0 0,0-1 1,5 5-1,4 1-13,0 0 0,1 0-1,0-2 1,1 0 0,-1 0 0,1-1 0,1-1 0,18 5 0,30 5-26,107 13 0,141-5 256,155-16-1395,214 13-1185,-602-13 2213,0 3 0,0 4 0,-2 3 0,127 47 0,-165-49 41,0 3 0,-1 1-1,-1 2 1,-1 2 0,-1 1 0,-1 1 0,-1 2 0,-1 0 0,-2 3-1,44 55 1,-44-42-29,-2 0 0,-1 2 0,-2 1-1,-2 0 1,22 71 0,-20-35-317,-3 0 1,-4 3-1,9 113 0,-16-42-9,-15 222 1,-92 452-1470,-73-24 1905,75-469 674,84-303-448,-1-1 0,-32 60 0,42-88 17,-1-1 0,0 0 1,0 0-1,0 0 0,0 0 0,-1-1 1,0 1-1,1-1 0,-1 0 0,-7 4 1</inkml:trace>
  <inkml:trace contextRef="#ctx0" brushRef="#br0" timeOffset="730.08">5099 0 24575,'-7'32'0,"-12"65"0,-1 94 0,2 125 0,12 159-7323,23 163 7323,38 154-4240,42 116 4240,3-97 3372</inkml:trace>
</inkml:ink>
</file>

<file path=xl/persons/person.xml><?xml version="1.0" encoding="utf-8"?>
<personList xmlns="http://schemas.microsoft.com/office/spreadsheetml/2018/threadedcomments" xmlns:x="http://schemas.openxmlformats.org/spreadsheetml/2006/main">
  <person displayName="Olga Löblová" id="{1D5E406A-8AA5-44AA-9D59-65D492207DEA}" userId="S::o.loeblova@uni-tuebingen.online::822c0fd3-8876-4f1b-921c-6de01755bbe3" providerId="AD"/>
  <person displayName="Zahid Humberto Zamudio Neme" id="{5C4CF270-6330-4FA4-9D2D-C0E9D23378FF}" userId="S::zxoqx46@s-cloud.uni-tuebingen.de::a06b98e1-ef2d-44dd-b463-9a14d03a5f74"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1" dT="2025-05-06T13:35:41.56" personId="{1D5E406A-8AA5-44AA-9D59-65D492207DEA}" id="{8F1B739D-FE9C-4290-AF10-0B5FB929A0BF}">
    <text>Was the do not change directed at me? Because I changed them… dtto next sheet (see comment). 
It makes more sense to me to have it like this.</text>
  </threadedComment>
  <threadedComment ref="A1" dT="2025-05-19T14:22:21.27" personId="{5C4CF270-6330-4FA4-9D2D-C0E9D23378FF}" id="{6076F789-06C8-4B01-B400-00EEFA791A46}" parentId="{8F1B739D-FE9C-4290-AF10-0B5FB929A0BF}">
    <text>It was not meant for you haha It was for the students. In any case, I think this sheets will be locked in the final document.</text>
  </threadedComment>
</ThreadedComments>
</file>

<file path=xl/threadedComments/threadedComment2.xml><?xml version="1.0" encoding="utf-8"?>
<ThreadedComments xmlns="http://schemas.microsoft.com/office/spreadsheetml/2018/threadedcomments" xmlns:x="http://schemas.openxmlformats.org/spreadsheetml/2006/main">
  <threadedComment ref="A4" dT="2025-05-06T13:20:10.06" personId="{1D5E406A-8AA5-44AA-9D59-65D492207DEA}" id="{6E0E5469-AC32-4232-A09B-B4DF7C5ABBEC}" done="1">
    <text>These need to have a V or S or T at the end like this to help students figure out what’s what. This is the way they’re described in the Modulhandbuch - could you please fill all of them out? Most modules are V-S-Modulpruefung but some are double Vorlesungen or double seminars. It’s a pain but so necessary to further reduce errors! Thank you!!</text>
  </threadedComment>
</ThreadedComments>
</file>

<file path=xl/threadedComments/threadedComment3.xml><?xml version="1.0" encoding="utf-8"?>
<ThreadedComments xmlns="http://schemas.microsoft.com/office/spreadsheetml/2018/threadedcomments" xmlns:x="http://schemas.openxmlformats.org/spreadsheetml/2006/main">
  <threadedComment ref="A5" dT="2025-05-06T13:20:10.06" personId="{1D5E406A-8AA5-44AA-9D59-65D492207DEA}" id="{CBF19EC4-1469-40BB-AA69-4F58041777DC}" done="1">
    <text>These need to have a V or S or T at the end like this to help students figure out what’s what. This is the way they’re described in the Modulhandbuch - could you please fill all of them out? Most modules are V-S-Modulpruefung but some are double Vorlesungen or double seminars. It’s a pain but so necessary to further reduce errors! Thank you!!</text>
  </threadedComment>
</ThreadedComments>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tum.de/en/studies/application/application-info-portal/grade-conversion-formula-for-grades-earned-outside-german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4657C-8FF3-4942-9A48-F5BC6CBC5638}">
  <sheetPr>
    <pageSetUpPr fitToPage="1"/>
  </sheetPr>
  <dimension ref="B1:I108"/>
  <sheetViews>
    <sheetView showGridLines="0" tabSelected="1" topLeftCell="A20" zoomScale="30" zoomScaleNormal="30" zoomScaleSheetLayoutView="40" workbookViewId="0">
      <selection activeCell="E22" sqref="E22"/>
    </sheetView>
  </sheetViews>
  <sheetFormatPr defaultRowHeight="25" x14ac:dyDescent="0.5"/>
  <cols>
    <col min="1" max="1" width="4.90625" style="13" customWidth="1"/>
    <col min="2" max="2" width="59.81640625" style="13" customWidth="1"/>
    <col min="3" max="3" width="37.26953125" style="13" customWidth="1"/>
    <col min="4" max="4" width="25.81640625" style="13" customWidth="1"/>
    <col min="5" max="5" width="27.6328125" style="13" customWidth="1"/>
    <col min="6" max="6" width="142.90625" style="13" customWidth="1"/>
    <col min="7" max="7" width="34.36328125" style="13" customWidth="1"/>
    <col min="8" max="8" width="33.453125" style="13" customWidth="1"/>
    <col min="9" max="9" width="35.453125" style="84" customWidth="1"/>
    <col min="10" max="10" width="5.453125" style="13" customWidth="1"/>
    <col min="11" max="11" width="18.453125" style="13" customWidth="1"/>
    <col min="12" max="12" width="16.1796875" style="13" customWidth="1"/>
    <col min="13" max="13" width="22.1796875" style="13" customWidth="1"/>
    <col min="14" max="14" width="21.08984375" style="13" customWidth="1"/>
    <col min="15" max="15" width="23.54296875" style="13" customWidth="1"/>
    <col min="16" max="16" width="34.54296875" style="13" customWidth="1"/>
    <col min="17" max="17" width="9.7265625" style="13" customWidth="1"/>
    <col min="18" max="18" width="34" style="13" customWidth="1"/>
    <col min="19" max="16384" width="8.7265625" style="13"/>
  </cols>
  <sheetData>
    <row r="1" spans="2:9" ht="409.6" customHeight="1" x14ac:dyDescent="0.5">
      <c r="B1" s="136" t="s">
        <v>540</v>
      </c>
      <c r="C1" s="137"/>
      <c r="D1" s="137"/>
      <c r="E1" s="137"/>
      <c r="F1" s="137"/>
      <c r="G1" s="137"/>
      <c r="H1" s="137"/>
      <c r="I1" s="137"/>
    </row>
    <row r="2" spans="2:9" ht="29.5" x14ac:dyDescent="0.55000000000000004">
      <c r="B2" s="23"/>
      <c r="C2" s="23"/>
      <c r="D2" s="23"/>
      <c r="E2" s="23"/>
      <c r="F2" s="23"/>
      <c r="G2" s="23"/>
      <c r="H2" s="23"/>
      <c r="I2" s="76"/>
    </row>
    <row r="3" spans="2:9" ht="30" customHeight="1" x14ac:dyDescent="0.55000000000000004">
      <c r="B3" s="23"/>
      <c r="C3" s="23"/>
      <c r="D3" s="23"/>
      <c r="E3" s="23"/>
      <c r="F3" s="131" t="s">
        <v>199</v>
      </c>
      <c r="G3" s="131"/>
      <c r="H3" s="131"/>
      <c r="I3" s="131"/>
    </row>
    <row r="4" spans="2:9" ht="30" customHeight="1" x14ac:dyDescent="0.55000000000000004">
      <c r="B4" s="23"/>
      <c r="C4" s="23"/>
      <c r="D4" s="23"/>
      <c r="E4" s="23"/>
      <c r="F4" s="131" t="s">
        <v>186</v>
      </c>
      <c r="G4" s="131"/>
      <c r="H4" s="131"/>
      <c r="I4" s="131"/>
    </row>
    <row r="5" spans="2:9" ht="29.5" customHeight="1" x14ac:dyDescent="0.7">
      <c r="B5" s="23"/>
      <c r="C5" s="23"/>
      <c r="D5" s="23"/>
      <c r="E5" s="23"/>
      <c r="F5" s="31"/>
      <c r="G5" s="31"/>
      <c r="H5" s="31"/>
      <c r="I5" s="31"/>
    </row>
    <row r="6" spans="2:9" ht="30.5" customHeight="1" x14ac:dyDescent="0.55000000000000004">
      <c r="B6" s="25"/>
      <c r="C6" s="23"/>
      <c r="D6" s="23"/>
      <c r="E6" s="23"/>
      <c r="F6" s="132" t="s">
        <v>187</v>
      </c>
      <c r="G6" s="132"/>
      <c r="H6" s="132"/>
      <c r="I6" s="132"/>
    </row>
    <row r="7" spans="2:9" ht="30" customHeight="1" x14ac:dyDescent="0.55000000000000004">
      <c r="B7" s="23"/>
      <c r="C7" s="23"/>
      <c r="D7" s="23"/>
      <c r="E7" s="23"/>
      <c r="F7" s="133" t="s">
        <v>188</v>
      </c>
      <c r="G7" s="133"/>
      <c r="H7" s="133"/>
      <c r="I7" s="133"/>
    </row>
    <row r="8" spans="2:9" ht="35" x14ac:dyDescent="0.5">
      <c r="B8" s="135" t="s">
        <v>200</v>
      </c>
      <c r="C8" s="135"/>
      <c r="D8" s="135"/>
      <c r="E8" s="135"/>
      <c r="F8" s="132" t="s">
        <v>189</v>
      </c>
      <c r="G8" s="132"/>
      <c r="H8" s="132"/>
      <c r="I8" s="132"/>
    </row>
    <row r="9" spans="2:9" ht="35" x14ac:dyDescent="0.7">
      <c r="B9" s="32"/>
      <c r="C9" s="24"/>
      <c r="D9" s="23"/>
      <c r="E9" s="23"/>
      <c r="F9" s="132" t="s">
        <v>190</v>
      </c>
      <c r="G9" s="132"/>
      <c r="H9" s="132"/>
      <c r="I9" s="132"/>
    </row>
    <row r="10" spans="2:9" ht="34" customHeight="1" x14ac:dyDescent="0.55000000000000004">
      <c r="B10" s="35" t="s">
        <v>196</v>
      </c>
      <c r="C10" s="23"/>
      <c r="D10" s="23"/>
      <c r="E10" s="23"/>
      <c r="F10" s="132" t="s">
        <v>191</v>
      </c>
      <c r="G10" s="132"/>
      <c r="H10" s="132"/>
      <c r="I10" s="132"/>
    </row>
    <row r="11" spans="2:9" ht="29.5" customHeight="1" x14ac:dyDescent="0.55000000000000004">
      <c r="B11" s="36" t="s">
        <v>197</v>
      </c>
      <c r="C11" s="23"/>
      <c r="D11" s="23"/>
      <c r="E11" s="23"/>
      <c r="F11" s="132" t="s">
        <v>192</v>
      </c>
      <c r="G11" s="132"/>
      <c r="H11" s="132"/>
      <c r="I11" s="132"/>
    </row>
    <row r="12" spans="2:9" ht="35" x14ac:dyDescent="0.7">
      <c r="B12" s="36" t="s">
        <v>198</v>
      </c>
      <c r="C12" s="23"/>
      <c r="D12" s="23"/>
      <c r="E12" s="23"/>
      <c r="F12" s="32"/>
      <c r="G12" s="32"/>
      <c r="H12" s="32"/>
      <c r="I12" s="31"/>
    </row>
    <row r="13" spans="2:9" ht="35" x14ac:dyDescent="0.7">
      <c r="B13" s="36" t="s">
        <v>190</v>
      </c>
      <c r="C13" s="23"/>
      <c r="D13" s="23"/>
      <c r="F13" s="32"/>
      <c r="G13" s="33" t="s">
        <v>194</v>
      </c>
      <c r="H13" s="34">
        <f ca="1">TODAY()</f>
        <v>45988</v>
      </c>
      <c r="I13" s="77"/>
    </row>
    <row r="14" spans="2:9" ht="29.5" x14ac:dyDescent="0.55000000000000004">
      <c r="B14" s="25"/>
      <c r="C14" s="23"/>
      <c r="D14" s="23"/>
      <c r="E14" s="26"/>
      <c r="F14" s="27"/>
      <c r="G14" s="23"/>
      <c r="H14" s="23"/>
      <c r="I14" s="78"/>
    </row>
    <row r="15" spans="2:9" ht="29.5" x14ac:dyDescent="0.55000000000000004">
      <c r="B15" s="25"/>
      <c r="C15" s="23"/>
      <c r="D15" s="23"/>
      <c r="E15" s="26"/>
      <c r="F15" s="27"/>
      <c r="G15" s="23"/>
      <c r="H15" s="23"/>
      <c r="I15" s="78"/>
    </row>
    <row r="16" spans="2:9" ht="60.5" x14ac:dyDescent="0.5">
      <c r="B16" s="134" t="s">
        <v>380</v>
      </c>
      <c r="C16" s="134"/>
      <c r="D16" s="134"/>
      <c r="E16" s="134"/>
      <c r="F16" s="134"/>
      <c r="G16" s="134"/>
      <c r="H16" s="134"/>
      <c r="I16" s="134"/>
    </row>
    <row r="17" spans="2:9" ht="29.5" x14ac:dyDescent="0.55000000000000004">
      <c r="B17" s="23"/>
      <c r="C17" s="23"/>
      <c r="D17" s="23"/>
      <c r="E17" s="23"/>
      <c r="F17" s="23"/>
      <c r="G17" s="23"/>
      <c r="H17" s="23"/>
      <c r="I17" s="76"/>
    </row>
    <row r="18" spans="2:9" s="14" customFormat="1" ht="94" customHeight="1" thickBot="1" x14ac:dyDescent="0.55000000000000004">
      <c r="B18" s="37" t="s">
        <v>0</v>
      </c>
      <c r="C18" s="38" t="s">
        <v>1</v>
      </c>
      <c r="D18" s="141" t="s">
        <v>184</v>
      </c>
      <c r="E18" s="141"/>
      <c r="F18" s="38" t="s">
        <v>527</v>
      </c>
      <c r="G18" s="39"/>
      <c r="H18" s="39"/>
      <c r="I18" s="79"/>
    </row>
    <row r="19" spans="2:9" s="14" customFormat="1" ht="70.5" customHeight="1" thickTop="1" thickBot="1" x14ac:dyDescent="0.55000000000000004">
      <c r="B19" s="112"/>
      <c r="C19" s="112"/>
      <c r="D19" s="139"/>
      <c r="E19" s="140"/>
      <c r="F19" s="112"/>
      <c r="G19" s="66"/>
      <c r="H19" s="66"/>
      <c r="I19" s="80"/>
    </row>
    <row r="20" spans="2:9" ht="35.5" thickTop="1" x14ac:dyDescent="0.7">
      <c r="B20" s="113"/>
      <c r="C20" s="32"/>
      <c r="D20" s="32"/>
      <c r="E20" s="32"/>
      <c r="F20" s="32"/>
      <c r="G20" s="32"/>
      <c r="H20" s="32"/>
      <c r="I20" s="31"/>
    </row>
    <row r="21" spans="2:9" s="15" customFormat="1" ht="181" customHeight="1" thickBot="1" x14ac:dyDescent="0.4">
      <c r="B21" s="38" t="s">
        <v>525</v>
      </c>
      <c r="C21" s="38" t="s">
        <v>490</v>
      </c>
      <c r="D21" s="40" t="s">
        <v>529</v>
      </c>
      <c r="E21" s="117" t="s">
        <v>502</v>
      </c>
      <c r="F21" s="40" t="s">
        <v>524</v>
      </c>
      <c r="G21" s="40" t="s">
        <v>526</v>
      </c>
      <c r="H21" s="40" t="s">
        <v>193</v>
      </c>
      <c r="I21" s="81" t="s">
        <v>185</v>
      </c>
    </row>
    <row r="22" spans="2:9" ht="36" thickTop="1" thickBot="1" x14ac:dyDescent="0.55000000000000004">
      <c r="B22" s="112"/>
      <c r="C22" s="112"/>
      <c r="D22" s="112"/>
      <c r="E22" s="114"/>
      <c r="F22" s="112"/>
      <c r="G22" s="112"/>
      <c r="H22" s="115"/>
      <c r="I22" s="116"/>
    </row>
    <row r="23" spans="2:9" ht="35.5" thickTop="1" x14ac:dyDescent="0.6">
      <c r="B23" s="86"/>
      <c r="C23" s="28" t="s">
        <v>478</v>
      </c>
      <c r="D23" s="85"/>
      <c r="E23" s="86"/>
      <c r="F23" s="86"/>
      <c r="G23" s="86"/>
      <c r="H23" s="86"/>
      <c r="I23" s="86"/>
    </row>
    <row r="24" spans="2:9" ht="13.5" customHeight="1" x14ac:dyDescent="0.7">
      <c r="B24" s="32"/>
      <c r="C24" s="32"/>
      <c r="D24" s="32"/>
      <c r="E24" s="32"/>
      <c r="F24" s="32"/>
      <c r="G24" s="32"/>
      <c r="H24" s="32"/>
      <c r="I24" s="31"/>
    </row>
    <row r="25" spans="2:9" ht="13.5" customHeight="1" x14ac:dyDescent="0.7">
      <c r="B25" s="32"/>
      <c r="C25" s="32"/>
      <c r="D25" s="32"/>
      <c r="E25" s="32"/>
      <c r="F25" s="41"/>
      <c r="G25" s="41"/>
      <c r="H25" s="41"/>
      <c r="I25" s="82"/>
    </row>
    <row r="26" spans="2:9" ht="35" x14ac:dyDescent="0.7">
      <c r="B26" s="42"/>
      <c r="C26" s="42"/>
      <c r="D26" s="42"/>
      <c r="E26" s="42"/>
      <c r="F26" s="42"/>
      <c r="G26" s="32"/>
      <c r="H26" s="32"/>
      <c r="I26" s="31"/>
    </row>
    <row r="27" spans="2:9" s="14" customFormat="1" ht="137.5" customHeight="1" thickBot="1" x14ac:dyDescent="0.55000000000000004">
      <c r="B27" s="38" t="s">
        <v>539</v>
      </c>
      <c r="C27" s="38" t="s">
        <v>201</v>
      </c>
      <c r="D27" s="38" t="s">
        <v>202</v>
      </c>
      <c r="E27" s="38" t="s">
        <v>489</v>
      </c>
      <c r="F27" s="38" t="s">
        <v>528</v>
      </c>
      <c r="G27" s="38" t="s">
        <v>381</v>
      </c>
      <c r="H27" s="38" t="s">
        <v>382</v>
      </c>
      <c r="I27" s="81" t="s">
        <v>203</v>
      </c>
    </row>
    <row r="28" spans="2:9" s="14" customFormat="1" ht="35" customHeight="1" thickTop="1" thickBot="1" x14ac:dyDescent="0.75">
      <c r="B28" s="142" t="s">
        <v>534</v>
      </c>
      <c r="C28" s="142"/>
      <c r="D28" s="119"/>
      <c r="E28" s="119"/>
      <c r="F28" s="49" t="s">
        <v>182</v>
      </c>
      <c r="G28" s="53">
        <f>VLOOKUP(F28, 'MN ECTS'!A:B, 2, FALSE)</f>
        <v>0</v>
      </c>
      <c r="H28" s="43">
        <f>IF(ISNUMBER(G29), G29, VLOOKUP(F28, 'MN ECTS'!A:B, 2, FALSE))</f>
        <v>0</v>
      </c>
      <c r="I28" s="100" t="str" cm="1">
        <f t="array" ref="I28">IF(D28="","", IF(AND( OR(VLOOKUP(F28,'MN ECTS'!A:C,3,FALSE)="(S)", VLOOKUP(F28,'MN ECTS'!A:C,3,FALSE)="(V)"), _xlfn.NUMBERVALUE(INDEX(TranslationTable!D:D, MATCH(1,(TranslationTable!A:A=$D$22)*(TranslationTable!B:B&lt;=D28)*(TranslationTable!C:C&gt;=D28),0) ), ",", ".")&lt;=4 ), "b", INDEX(TranslationTable!D:D, MATCH(1,(TranslationTable!A:A=$D$22)*(TranslationTable!B:B&lt;=D28)*(TranslationTable!C:C&gt;=D28),0) ) ) )</f>
        <v/>
      </c>
    </row>
    <row r="29" spans="2:9" ht="35" customHeight="1" thickTop="1" x14ac:dyDescent="0.7">
      <c r="B29" s="143"/>
      <c r="C29" s="143"/>
      <c r="D29" s="93"/>
      <c r="E29" s="45"/>
      <c r="F29" s="28" t="s">
        <v>204</v>
      </c>
      <c r="G29" s="46"/>
      <c r="H29" s="28" t="s">
        <v>477</v>
      </c>
      <c r="I29" s="101"/>
    </row>
    <row r="30" spans="2:9" ht="35" customHeight="1" thickBot="1" x14ac:dyDescent="0.75">
      <c r="B30" s="144"/>
      <c r="C30" s="144"/>
      <c r="D30" s="94"/>
      <c r="E30" s="32"/>
      <c r="F30" s="32"/>
      <c r="G30" s="32"/>
      <c r="H30" s="32"/>
      <c r="I30" s="102"/>
    </row>
    <row r="31" spans="2:9" s="14" customFormat="1" ht="35" customHeight="1" thickTop="1" x14ac:dyDescent="0.7">
      <c r="B31" s="47"/>
      <c r="C31" s="118"/>
      <c r="D31" s="95"/>
      <c r="E31" s="48"/>
      <c r="F31" s="48"/>
      <c r="G31" s="48"/>
      <c r="H31" s="48"/>
      <c r="I31" s="103"/>
    </row>
    <row r="32" spans="2:9" s="14" customFormat="1" ht="35" customHeight="1" x14ac:dyDescent="0.7">
      <c r="B32" s="145" t="s">
        <v>535</v>
      </c>
      <c r="C32" s="124"/>
      <c r="D32" s="87"/>
      <c r="E32" s="87"/>
      <c r="F32" s="49" t="s">
        <v>182</v>
      </c>
      <c r="G32" s="50">
        <f>VLOOKUP(F32, 'MN ECTS'!A:B, 2, FALSE)</f>
        <v>0</v>
      </c>
      <c r="H32" s="43">
        <f>IF(ISNUMBER(G33), G33, VLOOKUP(F32, 'MN ECTS'!A:B, 2, FALSE))</f>
        <v>0</v>
      </c>
      <c r="I32" s="100" t="str" cm="1">
        <f t="array" ref="I32">IF(D32="","", IF(AND( OR(VLOOKUP(F32,'MN ECTS'!A:C,3,FALSE)="(S)", VLOOKUP(F32,'MN ECTS'!A:C,3,FALSE)="(V)"), _xlfn.NUMBERVALUE(INDEX(TranslationTable!D:D, MATCH(1,(TranslationTable!A:A=$D$22)*(TranslationTable!B:B&lt;=D32)*(TranslationTable!C:C&gt;=D32),0) ), ",", ".")&lt;=4 ), "b", INDEX(TranslationTable!D:D, MATCH(1,(TranslationTable!A:A=$D$22)*(TranslationTable!B:B&lt;=D32)*(TranslationTable!C:C&gt;=D32),0) ) ) )</f>
        <v/>
      </c>
    </row>
    <row r="33" spans="2:9" ht="35" customHeight="1" x14ac:dyDescent="0.7">
      <c r="B33" s="128"/>
      <c r="C33" s="125"/>
      <c r="D33" s="96"/>
      <c r="E33" s="51"/>
      <c r="F33" s="28" t="s">
        <v>204</v>
      </c>
      <c r="G33" s="46"/>
      <c r="H33" s="28" t="s">
        <v>477</v>
      </c>
      <c r="I33" s="101"/>
    </row>
    <row r="34" spans="2:9" ht="35" customHeight="1" x14ac:dyDescent="0.7">
      <c r="B34" s="129"/>
      <c r="C34" s="126"/>
      <c r="D34" s="94"/>
      <c r="E34" s="32"/>
      <c r="F34" s="32"/>
      <c r="G34" s="32"/>
      <c r="H34" s="32"/>
      <c r="I34" s="104"/>
    </row>
    <row r="35" spans="2:9" ht="35" customHeight="1" x14ac:dyDescent="0.7">
      <c r="B35" s="47"/>
      <c r="C35" s="52"/>
      <c r="D35" s="97"/>
      <c r="E35" s="52"/>
      <c r="F35" s="52"/>
      <c r="G35" s="52"/>
      <c r="H35" s="52"/>
      <c r="I35" s="105"/>
    </row>
    <row r="36" spans="2:9" ht="35" customHeight="1" x14ac:dyDescent="0.7">
      <c r="B36" s="145" t="s">
        <v>536</v>
      </c>
      <c r="C36" s="124"/>
      <c r="D36" s="88"/>
      <c r="E36" s="88"/>
      <c r="F36" s="49" t="s">
        <v>182</v>
      </c>
      <c r="G36" s="53">
        <f>VLOOKUP(F36, 'MN ECTS'!A:B, 2, FALSE)</f>
        <v>0</v>
      </c>
      <c r="H36" s="53">
        <f>IF(ISNUMBER(G37), G37, VLOOKUP(F36, 'MN ECTS'!A:B, 2, FALSE))</f>
        <v>0</v>
      </c>
      <c r="I36" s="100" t="str" cm="1">
        <f t="array" ref="I36">IF(D36="","", IF(AND( OR(VLOOKUP(F36,'MN ECTS'!A:C,3,FALSE)="(S)", VLOOKUP(F36,'MN ECTS'!A:C,3,FALSE)="(V)"), _xlfn.NUMBERVALUE(INDEX(TranslationTable!D:D, MATCH(1,(TranslationTable!A:A=$D$22)*(TranslationTable!B:B&lt;=D36)*(TranslationTable!C:C&gt;=D36),0) ), ",", ".")&lt;=4 ), "b", INDEX(TranslationTable!D:D, MATCH(1,(TranslationTable!A:A=$D$22)*(TranslationTable!B:B&lt;=D36)*(TranslationTable!C:C&gt;=D36),0) ) ) )</f>
        <v/>
      </c>
    </row>
    <row r="37" spans="2:9" ht="35" customHeight="1" x14ac:dyDescent="0.7">
      <c r="B37" s="128"/>
      <c r="C37" s="125"/>
      <c r="D37" s="96"/>
      <c r="E37" s="45"/>
      <c r="F37" s="28" t="s">
        <v>204</v>
      </c>
      <c r="G37" s="46"/>
      <c r="H37" s="28" t="s">
        <v>477</v>
      </c>
      <c r="I37" s="101"/>
    </row>
    <row r="38" spans="2:9" ht="35" customHeight="1" x14ac:dyDescent="0.7">
      <c r="B38" s="129"/>
      <c r="C38" s="126"/>
      <c r="D38" s="94"/>
      <c r="E38" s="32"/>
      <c r="F38" s="32"/>
      <c r="G38" s="32"/>
      <c r="H38" s="32"/>
      <c r="I38" s="102"/>
    </row>
    <row r="39" spans="2:9" ht="35" customHeight="1" x14ac:dyDescent="0.7">
      <c r="B39" s="48"/>
      <c r="C39" s="48"/>
      <c r="D39" s="98"/>
      <c r="E39" s="89"/>
      <c r="F39" s="52"/>
      <c r="G39" s="52"/>
      <c r="H39" s="52"/>
      <c r="I39" s="105"/>
    </row>
    <row r="40" spans="2:9" ht="35" customHeight="1" x14ac:dyDescent="0.7">
      <c r="B40" s="127" t="s">
        <v>537</v>
      </c>
      <c r="C40" s="124"/>
      <c r="D40" s="88"/>
      <c r="E40" s="88"/>
      <c r="F40" s="49" t="s">
        <v>182</v>
      </c>
      <c r="G40" s="54">
        <f>VLOOKUP(F40, 'MN ECTS'!A:B, 2, FALSE)</f>
        <v>0</v>
      </c>
      <c r="H40" s="54">
        <f>IF(ISNUMBER(G41), G41, VLOOKUP(F40, 'MN ECTS'!A:B, 2, FALSE))</f>
        <v>0</v>
      </c>
      <c r="I40" s="100" t="str" cm="1">
        <f t="array" ref="I40">IF(D40="","", IF(AND( OR(VLOOKUP(F40,'MN ECTS'!A:C,3,FALSE)="(S)", VLOOKUP(F40,'MN ECTS'!A:C,3,FALSE)="(V)"), _xlfn.NUMBERVALUE(INDEX(TranslationTable!D:D, MATCH(1,(TranslationTable!A:A=$D$22)*(TranslationTable!B:B&lt;=D40)*(TranslationTable!C:C&gt;=D40),0) ), ",", ".")&lt;=4 ), "b", INDEX(TranslationTable!D:D, MATCH(1,(TranslationTable!A:A=$D$22)*(TranslationTable!B:B&lt;=D40)*(TranslationTable!C:C&gt;=D40),0) ) ) )</f>
        <v/>
      </c>
    </row>
    <row r="41" spans="2:9" ht="35" customHeight="1" x14ac:dyDescent="0.7">
      <c r="B41" s="128"/>
      <c r="C41" s="125"/>
      <c r="D41" s="96"/>
      <c r="E41" s="45"/>
      <c r="F41" s="28" t="s">
        <v>204</v>
      </c>
      <c r="G41" s="46"/>
      <c r="H41" s="28" t="s">
        <v>477</v>
      </c>
      <c r="I41" s="111"/>
    </row>
    <row r="42" spans="2:9" ht="35" customHeight="1" x14ac:dyDescent="0.7">
      <c r="B42" s="129"/>
      <c r="C42" s="126"/>
      <c r="D42" s="94"/>
      <c r="E42" s="32"/>
      <c r="F42" s="32"/>
      <c r="G42" s="32"/>
      <c r="H42" s="32"/>
      <c r="I42" s="110"/>
    </row>
    <row r="43" spans="2:9" ht="35" customHeight="1" x14ac:dyDescent="0.7">
      <c r="B43" s="48"/>
      <c r="C43" s="48"/>
      <c r="D43" s="95"/>
      <c r="E43" s="48"/>
      <c r="F43" s="48"/>
      <c r="G43" s="48"/>
      <c r="H43" s="48"/>
      <c r="I43" s="103"/>
    </row>
    <row r="44" spans="2:9" ht="35" customHeight="1" x14ac:dyDescent="0.7">
      <c r="B44" s="127" t="s">
        <v>538</v>
      </c>
      <c r="C44" s="124"/>
      <c r="D44" s="87"/>
      <c r="E44" s="87"/>
      <c r="F44" s="49" t="s">
        <v>182</v>
      </c>
      <c r="G44" s="50">
        <f>VLOOKUP(F44, 'MN ECTS'!A:B, 2, FALSE)</f>
        <v>0</v>
      </c>
      <c r="H44" s="53">
        <f>IF(ISNUMBER(G45), G45, VLOOKUP(F44, 'MN ECTS'!A:B, 2, FALSE))</f>
        <v>0</v>
      </c>
      <c r="I44" s="100" t="str" cm="1">
        <f t="array" ref="I44">IF(D44="","", IF(AND( OR(VLOOKUP(F44,'MN ECTS'!A:C,3,FALSE)="(S)", VLOOKUP(F44,'MN ECTS'!A:C,3,FALSE)="(V)"), _xlfn.NUMBERVALUE(INDEX(TranslationTable!D:D, MATCH(1,(TranslationTable!A:A=$D$22)*(TranslationTable!B:B&lt;=D44)*(TranslationTable!C:C&gt;=D44),0) ), ",", ".")&lt;=4 ), "b", INDEX(TranslationTable!D:D, MATCH(1,(TranslationTable!A:A=$D$22)*(TranslationTable!B:B&lt;=D44)*(TranslationTable!C:C&gt;=D44),0) ) ) )</f>
        <v/>
      </c>
    </row>
    <row r="45" spans="2:9" ht="35" customHeight="1" x14ac:dyDescent="0.7">
      <c r="B45" s="128"/>
      <c r="C45" s="125"/>
      <c r="D45" s="96"/>
      <c r="E45" s="45"/>
      <c r="F45" s="28" t="s">
        <v>204</v>
      </c>
      <c r="G45" s="46"/>
      <c r="H45" s="28" t="s">
        <v>477</v>
      </c>
      <c r="I45" s="101"/>
    </row>
    <row r="46" spans="2:9" ht="35" customHeight="1" x14ac:dyDescent="0.7">
      <c r="B46" s="129"/>
      <c r="C46" s="126"/>
      <c r="D46" s="94"/>
      <c r="E46" s="32"/>
      <c r="F46" s="32"/>
      <c r="G46" s="32"/>
      <c r="H46" s="32"/>
      <c r="I46" s="102"/>
    </row>
    <row r="47" spans="2:9" ht="35" customHeight="1" x14ac:dyDescent="0.7">
      <c r="B47" s="48"/>
      <c r="C47" s="48"/>
      <c r="D47" s="97"/>
      <c r="E47" s="52"/>
      <c r="F47" s="52"/>
      <c r="G47" s="52"/>
      <c r="H47" s="52"/>
      <c r="I47" s="105"/>
    </row>
    <row r="48" spans="2:9" ht="35" customHeight="1" x14ac:dyDescent="0.7">
      <c r="B48" s="127" t="s">
        <v>479</v>
      </c>
      <c r="C48" s="124"/>
      <c r="D48" s="123"/>
      <c r="E48" s="88"/>
      <c r="F48" s="49" t="s">
        <v>182</v>
      </c>
      <c r="G48" s="53">
        <f>VLOOKUP(F48, 'MN ECTS'!A:B, 2, FALSE)</f>
        <v>0</v>
      </c>
      <c r="H48" s="53">
        <f>IF(ISNUMBER(G49), G49, VLOOKUP(F48, 'MN ECTS'!A:B, 2, FALSE))</f>
        <v>0</v>
      </c>
      <c r="I48" s="100" t="str" cm="1">
        <f t="array" ref="I48">IF(D48="","", IF(AND( OR(VLOOKUP(F48,'MN ECTS'!A:C,3,FALSE)="(S)", VLOOKUP(F48,'MN ECTS'!A:C,3,FALSE)="(V)"), _xlfn.NUMBERVALUE(INDEX(TranslationTable!D:D, MATCH(1,(TranslationTable!A:A=$D$22)*(TranslationTable!B:B&lt;=D48)*(TranslationTable!C:C&gt;=D48),0) ), ",", ".")&lt;=4 ), "b", INDEX(TranslationTable!D:D, MATCH(1,(TranslationTable!A:A=$D$22)*(TranslationTable!B:B&lt;=D48)*(TranslationTable!C:C&gt;=D48),0) ) ) )</f>
        <v/>
      </c>
    </row>
    <row r="49" spans="2:9" ht="35" customHeight="1" x14ac:dyDescent="0.7">
      <c r="B49" s="128"/>
      <c r="C49" s="125"/>
      <c r="D49" s="96"/>
      <c r="E49" s="45"/>
      <c r="F49" s="28" t="s">
        <v>204</v>
      </c>
      <c r="G49" s="46"/>
      <c r="H49" s="28" t="s">
        <v>477</v>
      </c>
      <c r="I49" s="106"/>
    </row>
    <row r="50" spans="2:9" ht="35" customHeight="1" x14ac:dyDescent="0.7">
      <c r="B50" s="129"/>
      <c r="C50" s="126"/>
      <c r="D50" s="94"/>
      <c r="E50" s="32"/>
      <c r="F50" s="32"/>
      <c r="G50" s="32"/>
      <c r="H50" s="32"/>
      <c r="I50" s="102"/>
    </row>
    <row r="51" spans="2:9" ht="35" customHeight="1" x14ac:dyDescent="0.7">
      <c r="B51" s="48"/>
      <c r="C51" s="48"/>
      <c r="D51" s="97"/>
      <c r="E51" s="52"/>
      <c r="F51" s="52"/>
      <c r="G51" s="52"/>
      <c r="H51" s="52"/>
      <c r="I51" s="105"/>
    </row>
    <row r="52" spans="2:9" ht="35" customHeight="1" x14ac:dyDescent="0.7">
      <c r="B52" s="127" t="s">
        <v>480</v>
      </c>
      <c r="C52" s="124"/>
      <c r="D52" s="88"/>
      <c r="E52" s="88"/>
      <c r="F52" s="49" t="s">
        <v>182</v>
      </c>
      <c r="G52" s="54">
        <f>VLOOKUP(F52, 'MN ECTS'!A:B, 2, FALSE)</f>
        <v>0</v>
      </c>
      <c r="H52" s="54">
        <f>IF(ISNUMBER(G53), G53, VLOOKUP(F52, 'MN ECTS'!A:B, 2, FALSE))</f>
        <v>0</v>
      </c>
      <c r="I52" s="100" t="str" cm="1">
        <f t="array" ref="I52">IF(D52="","", IF(AND( OR(VLOOKUP(F52,'MN ECTS'!A:C,3,FALSE)="(S)", VLOOKUP(F52,'MN ECTS'!A:C,3,FALSE)="(V)"), _xlfn.NUMBERVALUE(INDEX(TranslationTable!D:D, MATCH(1,(TranslationTable!A:A=$D$22)*(TranslationTable!B:B&lt;=D52)*(TranslationTable!C:C&gt;=D52),0) ), ",", ".")&lt;=4 ), "b", INDEX(TranslationTable!D:D, MATCH(1,(TranslationTable!A:A=$D$22)*(TranslationTable!B:B&lt;=D52)*(TranslationTable!C:C&gt;=D52),0) ) ) )</f>
        <v/>
      </c>
    </row>
    <row r="53" spans="2:9" ht="35" customHeight="1" x14ac:dyDescent="0.7">
      <c r="B53" s="128"/>
      <c r="C53" s="125"/>
      <c r="D53" s="96"/>
      <c r="E53" s="45"/>
      <c r="F53" s="28" t="s">
        <v>204</v>
      </c>
      <c r="G53" s="46"/>
      <c r="H53" s="28" t="s">
        <v>477</v>
      </c>
      <c r="I53" s="106"/>
    </row>
    <row r="54" spans="2:9" ht="35" customHeight="1" x14ac:dyDescent="0.7">
      <c r="B54" s="129"/>
      <c r="C54" s="126"/>
      <c r="D54" s="94"/>
      <c r="E54" s="32"/>
      <c r="F54" s="32"/>
      <c r="G54" s="32"/>
      <c r="H54" s="32"/>
      <c r="I54" s="102"/>
    </row>
    <row r="55" spans="2:9" ht="35" customHeight="1" x14ac:dyDescent="0.7">
      <c r="B55" s="48"/>
      <c r="C55" s="48"/>
      <c r="D55" s="97"/>
      <c r="E55" s="52"/>
      <c r="F55" s="52"/>
      <c r="G55" s="52"/>
      <c r="H55" s="52"/>
      <c r="I55" s="105"/>
    </row>
    <row r="56" spans="2:9" ht="35" customHeight="1" x14ac:dyDescent="0.7">
      <c r="B56" s="127" t="s">
        <v>481</v>
      </c>
      <c r="C56" s="124"/>
      <c r="D56" s="88"/>
      <c r="E56" s="88"/>
      <c r="F56" s="49" t="s">
        <v>182</v>
      </c>
      <c r="G56" s="53">
        <f>VLOOKUP(F56, 'MN ECTS'!A:B, 2, FALSE)</f>
        <v>0</v>
      </c>
      <c r="H56" s="53">
        <f>IF(ISNUMBER(G57), G57, VLOOKUP(F56, 'MN ECTS'!A:B, 2, FALSE))</f>
        <v>0</v>
      </c>
      <c r="I56" s="100" t="str" cm="1">
        <f t="array" ref="I56">IF(D56="","", IF(AND( OR(VLOOKUP(F56,'MN ECTS'!A:C,3,FALSE)="(S)", VLOOKUP(F56,'MN ECTS'!A:C,3,FALSE)="(V)"), _xlfn.NUMBERVALUE(INDEX(TranslationTable!D:D, MATCH(1,(TranslationTable!A:A=$D$22)*(TranslationTable!B:B&lt;=D56)*(TranslationTable!C:C&gt;=D56),0) ), ",", ".")&lt;=4 ), "b", INDEX(TranslationTable!D:D, MATCH(1,(TranslationTable!A:A=$D$22)*(TranslationTable!B:B&lt;=D56)*(TranslationTable!C:C&gt;=D56),0) ) ) )</f>
        <v/>
      </c>
    </row>
    <row r="57" spans="2:9" ht="35" customHeight="1" x14ac:dyDescent="0.7">
      <c r="B57" s="128"/>
      <c r="C57" s="125"/>
      <c r="D57" s="96"/>
      <c r="E57" s="45"/>
      <c r="F57" s="28" t="s">
        <v>204</v>
      </c>
      <c r="G57" s="46"/>
      <c r="H57" s="28" t="s">
        <v>477</v>
      </c>
      <c r="I57" s="106"/>
    </row>
    <row r="58" spans="2:9" ht="35" customHeight="1" x14ac:dyDescent="0.7">
      <c r="B58" s="129"/>
      <c r="C58" s="126"/>
      <c r="D58" s="94"/>
      <c r="E58" s="32"/>
      <c r="F58" s="32"/>
      <c r="G58" s="32"/>
      <c r="H58" s="32"/>
      <c r="I58" s="102"/>
    </row>
    <row r="59" spans="2:9" ht="35" customHeight="1" x14ac:dyDescent="0.7">
      <c r="B59" s="48"/>
      <c r="C59" s="48"/>
      <c r="D59" s="97"/>
      <c r="E59" s="52"/>
      <c r="F59" s="52"/>
      <c r="G59" s="52"/>
      <c r="H59" s="52"/>
      <c r="I59" s="105"/>
    </row>
    <row r="60" spans="2:9" ht="35" customHeight="1" x14ac:dyDescent="0.7">
      <c r="B60" s="127" t="s">
        <v>482</v>
      </c>
      <c r="C60" s="124"/>
      <c r="D60" s="88"/>
      <c r="E60" s="88"/>
      <c r="F60" s="49" t="s">
        <v>182</v>
      </c>
      <c r="G60" s="54">
        <f>VLOOKUP(F60, 'MN ECTS'!A:B, 2, FALSE)</f>
        <v>0</v>
      </c>
      <c r="H60" s="54">
        <f>IF(ISNUMBER(G61), G61, VLOOKUP(F60, 'MN ECTS'!A:B, 2, FALSE))</f>
        <v>0</v>
      </c>
      <c r="I60" s="100" t="str" cm="1">
        <f t="array" ref="I60">IF(D60="","", IF(AND( OR(VLOOKUP(F60,'MN ECTS'!A:C,3,FALSE)="(S)", VLOOKUP(F60,'MN ECTS'!A:C,3,FALSE)="(V)"), _xlfn.NUMBERVALUE(INDEX(TranslationTable!D:D, MATCH(1,(TranslationTable!A:A=$D$22)*(TranslationTable!B:B&lt;=D60)*(TranslationTable!C:C&gt;=D60),0) ), ",", ".")&lt;=4 ), "b", INDEX(TranslationTable!D:D, MATCH(1,(TranslationTable!A:A=$D$22)*(TranslationTable!B:B&lt;=D60)*(TranslationTable!C:C&gt;=D60),0) ) ) )</f>
        <v/>
      </c>
    </row>
    <row r="61" spans="2:9" ht="35" customHeight="1" x14ac:dyDescent="0.7">
      <c r="B61" s="128"/>
      <c r="C61" s="125"/>
      <c r="D61" s="96"/>
      <c r="E61" s="45"/>
      <c r="F61" s="28" t="s">
        <v>204</v>
      </c>
      <c r="G61" s="46"/>
      <c r="H61" s="28" t="s">
        <v>477</v>
      </c>
      <c r="I61" s="106"/>
    </row>
    <row r="62" spans="2:9" ht="35" customHeight="1" x14ac:dyDescent="0.7">
      <c r="B62" s="129"/>
      <c r="C62" s="126"/>
      <c r="D62" s="108"/>
      <c r="E62" s="41"/>
      <c r="F62" s="41"/>
      <c r="G62" s="41"/>
      <c r="H62" s="41"/>
      <c r="I62" s="109"/>
    </row>
    <row r="63" spans="2:9" ht="35" customHeight="1" x14ac:dyDescent="0.7">
      <c r="B63" s="44"/>
      <c r="C63" s="44"/>
      <c r="D63" s="94"/>
      <c r="E63" s="32"/>
      <c r="F63" s="32"/>
      <c r="G63" s="32"/>
      <c r="H63" s="32"/>
      <c r="I63" s="107"/>
    </row>
    <row r="64" spans="2:9" ht="35" customHeight="1" x14ac:dyDescent="0.7">
      <c r="B64" s="48"/>
      <c r="C64" s="48"/>
      <c r="D64" s="95"/>
      <c r="E64" s="48"/>
      <c r="F64" s="48"/>
      <c r="G64" s="48"/>
      <c r="H64" s="48"/>
      <c r="I64" s="103"/>
    </row>
    <row r="65" spans="2:9" ht="35" customHeight="1" x14ac:dyDescent="0.7">
      <c r="B65" s="127" t="s">
        <v>483</v>
      </c>
      <c r="C65" s="124"/>
      <c r="D65" s="87"/>
      <c r="E65" s="87"/>
      <c r="F65" s="49" t="s">
        <v>182</v>
      </c>
      <c r="G65" s="50">
        <f>VLOOKUP(F65, 'MN ECTS'!A:B, 2, FALSE)</f>
        <v>0</v>
      </c>
      <c r="H65" s="43">
        <f>IF(ISNUMBER(G66), G66, VLOOKUP(F65, 'MN ECTS'!A:B, 2, FALSE))</f>
        <v>0</v>
      </c>
      <c r="I65" s="100" t="str" cm="1">
        <f t="array" ref="I65">IF(D65="","", IF(AND( OR(VLOOKUP(F65,'MN ECTS'!A:C,3,FALSE)="(S)", VLOOKUP(F65,'MN ECTS'!A:C,3,FALSE)="(V)"), _xlfn.NUMBERVALUE(INDEX(TranslationTable!D:D, MATCH(1,(TranslationTable!A:A=$D$22)*(TranslationTable!B:B&lt;=D65)*(TranslationTable!C:C&gt;=D65),0) ), ",", ".")&lt;=4 ), "b", INDEX(TranslationTable!D:D, MATCH(1,(TranslationTable!A:A=$D$22)*(TranslationTable!B:B&lt;=D65)*(TranslationTable!C:C&gt;=D65),0) ) ) )</f>
        <v/>
      </c>
    </row>
    <row r="66" spans="2:9" ht="35" customHeight="1" x14ac:dyDescent="0.7">
      <c r="B66" s="128"/>
      <c r="C66" s="125"/>
      <c r="D66" s="96"/>
      <c r="E66" s="45"/>
      <c r="F66" s="28" t="s">
        <v>204</v>
      </c>
      <c r="G66" s="46"/>
      <c r="H66" s="28" t="s">
        <v>477</v>
      </c>
      <c r="I66" s="106"/>
    </row>
    <row r="67" spans="2:9" ht="35" customHeight="1" x14ac:dyDescent="0.7">
      <c r="B67" s="129"/>
      <c r="C67" s="126"/>
      <c r="D67" s="94"/>
      <c r="E67" s="32"/>
      <c r="F67" s="32"/>
      <c r="G67" s="32"/>
      <c r="H67" s="32"/>
      <c r="I67" s="102"/>
    </row>
    <row r="68" spans="2:9" ht="35" customHeight="1" x14ac:dyDescent="0.7">
      <c r="B68" s="48"/>
      <c r="C68" s="48"/>
      <c r="D68" s="97"/>
      <c r="E68" s="52"/>
      <c r="F68" s="52"/>
      <c r="G68" s="52"/>
      <c r="H68" s="52"/>
      <c r="I68" s="105"/>
    </row>
    <row r="69" spans="2:9" ht="35" customHeight="1" x14ac:dyDescent="0.7">
      <c r="B69" s="127" t="s">
        <v>484</v>
      </c>
      <c r="C69" s="124"/>
      <c r="D69" s="88"/>
      <c r="E69" s="88"/>
      <c r="F69" s="49" t="s">
        <v>182</v>
      </c>
      <c r="G69" s="53">
        <f>VLOOKUP(F69, 'MN ECTS'!A:B, 2, FALSE)</f>
        <v>0</v>
      </c>
      <c r="H69" s="53">
        <f>IF(ISNUMBER(G70), G70, VLOOKUP(F69, 'MN ECTS'!A:B, 2, FALSE))</f>
        <v>0</v>
      </c>
      <c r="I69" s="100" t="str" cm="1">
        <f t="array" ref="I69">IF(D69="","", IF(AND( OR(VLOOKUP(F69,'MN ECTS'!A:C,3,FALSE)="(S)", VLOOKUP(F69,'MN ECTS'!A:C,3,FALSE)="(V)"), _xlfn.NUMBERVALUE(INDEX(TranslationTable!D:D, MATCH(1,(TranslationTable!A:A=$D$22)*(TranslationTable!B:B&lt;=D69)*(TranslationTable!C:C&gt;=D69),0) ), ",", ".")&lt;=4 ), "b", INDEX(TranslationTable!D:D, MATCH(1,(TranslationTable!A:A=$D$22)*(TranslationTable!B:B&lt;=D69)*(TranslationTable!C:C&gt;=D69),0) ) ) )</f>
        <v/>
      </c>
    </row>
    <row r="70" spans="2:9" ht="35" customHeight="1" x14ac:dyDescent="0.7">
      <c r="B70" s="128"/>
      <c r="C70" s="125"/>
      <c r="D70" s="96"/>
      <c r="E70" s="45"/>
      <c r="F70" s="28" t="s">
        <v>204</v>
      </c>
      <c r="G70" s="46"/>
      <c r="H70" s="28" t="s">
        <v>477</v>
      </c>
      <c r="I70" s="106"/>
    </row>
    <row r="71" spans="2:9" ht="35" customHeight="1" x14ac:dyDescent="0.7">
      <c r="B71" s="129"/>
      <c r="C71" s="126"/>
      <c r="D71" s="94"/>
      <c r="E71" s="32"/>
      <c r="F71" s="32"/>
      <c r="G71" s="32"/>
      <c r="H71" s="32"/>
      <c r="I71" s="102"/>
    </row>
    <row r="72" spans="2:9" ht="35" customHeight="1" x14ac:dyDescent="0.7">
      <c r="B72" s="48" t="s">
        <v>2</v>
      </c>
      <c r="C72" s="48" t="s">
        <v>3</v>
      </c>
      <c r="D72" s="97" t="s">
        <v>5</v>
      </c>
      <c r="E72" s="52" t="s">
        <v>4</v>
      </c>
      <c r="F72" s="52" t="s">
        <v>6</v>
      </c>
      <c r="G72" s="52" t="s">
        <v>14</v>
      </c>
      <c r="H72" s="52" t="s">
        <v>183</v>
      </c>
      <c r="I72" s="105"/>
    </row>
    <row r="73" spans="2:9" ht="35" customHeight="1" x14ac:dyDescent="0.7">
      <c r="B73" s="127" t="s">
        <v>485</v>
      </c>
      <c r="C73" s="124"/>
      <c r="D73" s="88"/>
      <c r="E73" s="88"/>
      <c r="F73" s="49" t="s">
        <v>182</v>
      </c>
      <c r="G73" s="54">
        <f>VLOOKUP(F73, 'MN ECTS'!A:B, 2, FALSE)</f>
        <v>0</v>
      </c>
      <c r="H73" s="54">
        <f>IF(ISNUMBER(G74), G74, VLOOKUP(F73, 'MN ECTS'!A:B, 2, FALSE))</f>
        <v>0</v>
      </c>
      <c r="I73" s="100" t="str" cm="1">
        <f t="array" ref="I73">IF(D73="","", IF(AND( OR(VLOOKUP(F73,'MN ECTS'!A:C,3,FALSE)="(S)", VLOOKUP(F73,'MN ECTS'!A:C,3,FALSE)="(V)"), _xlfn.NUMBERVALUE(INDEX(TranslationTable!D:D, MATCH(1,(TranslationTable!A:A=$D$22)*(TranslationTable!B:B&lt;=D73)*(TranslationTable!C:C&gt;=D73),0) ), ",", ".")&lt;=4 ), "b", INDEX(TranslationTable!D:D, MATCH(1,(TranslationTable!A:A=$D$22)*(TranslationTable!B:B&lt;=D73)*(TranslationTable!C:C&gt;=D73),0) ) ) )</f>
        <v/>
      </c>
    </row>
    <row r="74" spans="2:9" ht="35" customHeight="1" x14ac:dyDescent="0.7">
      <c r="B74" s="128"/>
      <c r="C74" s="125"/>
      <c r="D74" s="96"/>
      <c r="E74" s="45"/>
      <c r="F74" s="28" t="s">
        <v>204</v>
      </c>
      <c r="G74" s="46"/>
      <c r="H74" s="28" t="s">
        <v>477</v>
      </c>
      <c r="I74" s="106"/>
    </row>
    <row r="75" spans="2:9" ht="35" customHeight="1" x14ac:dyDescent="0.7">
      <c r="B75" s="129"/>
      <c r="C75" s="126"/>
      <c r="D75" s="94"/>
      <c r="E75" s="32"/>
      <c r="F75" s="32"/>
      <c r="G75" s="32"/>
      <c r="H75" s="32"/>
      <c r="I75" s="102"/>
    </row>
    <row r="76" spans="2:9" ht="35" customHeight="1" x14ac:dyDescent="0.7">
      <c r="B76" s="48" t="s">
        <v>2</v>
      </c>
      <c r="C76" s="48" t="s">
        <v>3</v>
      </c>
      <c r="D76" s="95" t="s">
        <v>5</v>
      </c>
      <c r="E76" s="48" t="s">
        <v>4</v>
      </c>
      <c r="F76" s="48" t="s">
        <v>6</v>
      </c>
      <c r="G76" s="48" t="s">
        <v>14</v>
      </c>
      <c r="H76" s="48" t="s">
        <v>183</v>
      </c>
      <c r="I76" s="103" t="s">
        <v>7</v>
      </c>
    </row>
    <row r="77" spans="2:9" ht="35" customHeight="1" x14ac:dyDescent="0.7">
      <c r="B77" s="127" t="s">
        <v>486</v>
      </c>
      <c r="C77" s="124"/>
      <c r="D77" s="87"/>
      <c r="E77" s="87"/>
      <c r="F77" s="49" t="s">
        <v>182</v>
      </c>
      <c r="G77" s="50">
        <f>VLOOKUP(F77, 'MN ECTS'!A:B, 2, FALSE)</f>
        <v>0</v>
      </c>
      <c r="H77" s="43">
        <f>IF(ISNUMBER(G78), G78, VLOOKUP(F77, 'MN ECTS'!A:B, 2, FALSE))</f>
        <v>0</v>
      </c>
      <c r="I77" s="100" t="str" cm="1">
        <f t="array" ref="I77">IF(D77="","", IF(AND( OR(VLOOKUP(F77,'MN ECTS'!A:C,3,FALSE)="(S)", VLOOKUP(F77,'MN ECTS'!A:C,3,FALSE)="(V)"), _xlfn.NUMBERVALUE(INDEX(TranslationTable!D:D, MATCH(1,(TranslationTable!A:A=$D$22)*(TranslationTable!B:B&lt;=D77)*(TranslationTable!C:C&gt;=D77),0) ), ",", ".")&lt;=4 ), "b", INDEX(TranslationTable!D:D, MATCH(1,(TranslationTable!A:A=$D$22)*(TranslationTable!B:B&lt;=D77)*(TranslationTable!C:C&gt;=D77),0) ) ) )</f>
        <v/>
      </c>
    </row>
    <row r="78" spans="2:9" ht="35" customHeight="1" x14ac:dyDescent="0.7">
      <c r="B78" s="128"/>
      <c r="C78" s="125"/>
      <c r="D78" s="96"/>
      <c r="E78" s="45"/>
      <c r="F78" s="28" t="s">
        <v>204</v>
      </c>
      <c r="G78" s="46"/>
      <c r="H78" s="28" t="s">
        <v>477</v>
      </c>
      <c r="I78" s="106"/>
    </row>
    <row r="79" spans="2:9" ht="35" customHeight="1" x14ac:dyDescent="0.7">
      <c r="B79" s="129"/>
      <c r="C79" s="126"/>
      <c r="D79" s="94"/>
      <c r="E79" s="32"/>
      <c r="F79" s="32"/>
      <c r="G79" s="32"/>
      <c r="H79" s="32"/>
      <c r="I79" s="102"/>
    </row>
    <row r="80" spans="2:9" ht="35" customHeight="1" x14ac:dyDescent="0.7">
      <c r="B80" s="48" t="s">
        <v>2</v>
      </c>
      <c r="C80" s="48" t="s">
        <v>3</v>
      </c>
      <c r="D80" s="97" t="s">
        <v>5</v>
      </c>
      <c r="E80" s="52" t="s">
        <v>4</v>
      </c>
      <c r="F80" s="52" t="s">
        <v>6</v>
      </c>
      <c r="G80" s="52" t="s">
        <v>14</v>
      </c>
      <c r="H80" s="52" t="s">
        <v>183</v>
      </c>
      <c r="I80" s="105"/>
    </row>
    <row r="81" spans="2:9" ht="35" customHeight="1" x14ac:dyDescent="0.7">
      <c r="B81" s="127" t="s">
        <v>487</v>
      </c>
      <c r="C81" s="124"/>
      <c r="D81" s="88"/>
      <c r="E81" s="88"/>
      <c r="F81" s="49" t="s">
        <v>182</v>
      </c>
      <c r="G81" s="53">
        <f>VLOOKUP(F81, 'MN ECTS'!A:B, 2, FALSE)</f>
        <v>0</v>
      </c>
      <c r="H81" s="53">
        <f>IF(ISNUMBER(G82), G82, VLOOKUP(F81, 'MN ECTS'!A:B, 2, FALSE))</f>
        <v>0</v>
      </c>
      <c r="I81" s="100" t="str" cm="1">
        <f t="array" ref="I81">IF(D81="","", IF(AND( OR(VLOOKUP(F81,'MN ECTS'!A:C,3,FALSE)="(S)", VLOOKUP(F81,'MN ECTS'!A:C,3,FALSE)="(V)"), _xlfn.NUMBERVALUE(INDEX(TranslationTable!D:D, MATCH(1,(TranslationTable!A:A=$D$22)*(TranslationTable!B:B&lt;=D81)*(TranslationTable!C:C&gt;=D81),0) ), ",", ".")&lt;=4 ), "b", INDEX(TranslationTable!D:D, MATCH(1,(TranslationTable!A:A=$D$22)*(TranslationTable!B:B&lt;=D81)*(TranslationTable!C:C&gt;=D81),0) ) ) )</f>
        <v/>
      </c>
    </row>
    <row r="82" spans="2:9" ht="35" customHeight="1" x14ac:dyDescent="0.7">
      <c r="B82" s="128"/>
      <c r="C82" s="125"/>
      <c r="D82" s="96"/>
      <c r="E82" s="45"/>
      <c r="F82" s="28" t="s">
        <v>204</v>
      </c>
      <c r="G82" s="46"/>
      <c r="H82" s="28" t="s">
        <v>477</v>
      </c>
      <c r="I82" s="106"/>
    </row>
    <row r="83" spans="2:9" ht="35" customHeight="1" x14ac:dyDescent="0.7">
      <c r="B83" s="129"/>
      <c r="C83" s="126"/>
      <c r="D83" s="94"/>
      <c r="E83" s="32"/>
      <c r="F83" s="32"/>
      <c r="G83" s="32"/>
      <c r="H83" s="32"/>
      <c r="I83" s="102"/>
    </row>
    <row r="84" spans="2:9" ht="35" customHeight="1" x14ac:dyDescent="0.7">
      <c r="B84" s="48" t="s">
        <v>2</v>
      </c>
      <c r="C84" s="48" t="s">
        <v>3</v>
      </c>
      <c r="D84" s="97" t="s">
        <v>5</v>
      </c>
      <c r="E84" s="52" t="s">
        <v>4</v>
      </c>
      <c r="F84" s="52" t="s">
        <v>6</v>
      </c>
      <c r="G84" s="52" t="s">
        <v>14</v>
      </c>
      <c r="H84" s="52" t="s">
        <v>183</v>
      </c>
      <c r="I84" s="105"/>
    </row>
    <row r="85" spans="2:9" ht="35" customHeight="1" x14ac:dyDescent="0.7">
      <c r="B85" s="127" t="s">
        <v>488</v>
      </c>
      <c r="C85" s="124"/>
      <c r="D85" s="88"/>
      <c r="E85" s="88"/>
      <c r="F85" s="49" t="s">
        <v>182</v>
      </c>
      <c r="G85" s="54">
        <f>VLOOKUP(F85, 'MN ECTS'!A:B, 2, FALSE)</f>
        <v>0</v>
      </c>
      <c r="H85" s="54">
        <f>IF(ISNUMBER(G86), G86, VLOOKUP(F85, 'MN ECTS'!A:B, 2, FALSE))</f>
        <v>0</v>
      </c>
      <c r="I85" s="100" t="str" cm="1">
        <f t="array" ref="I85">IF(D85="","", IF(AND( OR(VLOOKUP(F85,'MN ECTS'!A:C,3,FALSE)="(S)", VLOOKUP(F85,'MN ECTS'!A:C,3,FALSE)="(V)"), _xlfn.NUMBERVALUE(INDEX(TranslationTable!D:D, MATCH(1,(TranslationTable!A:A=$D$22)*(TranslationTable!B:B&lt;=D85)*(TranslationTable!C:C&gt;=D85),0) ), ",", ".")&lt;=4 ), "b", INDEX(TranslationTable!D:D, MATCH(1,(TranslationTable!A:A=$D$22)*(TranslationTable!B:B&lt;=D85)*(TranslationTable!C:C&gt;=D85),0) ) ) )</f>
        <v/>
      </c>
    </row>
    <row r="86" spans="2:9" ht="35" customHeight="1" x14ac:dyDescent="0.7">
      <c r="B86" s="128"/>
      <c r="C86" s="125"/>
      <c r="D86" s="96"/>
      <c r="E86" s="45"/>
      <c r="F86" s="28" t="s">
        <v>204</v>
      </c>
      <c r="G86" s="46"/>
      <c r="H86" s="28" t="s">
        <v>477</v>
      </c>
      <c r="I86" s="106"/>
    </row>
    <row r="87" spans="2:9" ht="35" x14ac:dyDescent="0.7">
      <c r="B87" s="56"/>
      <c r="C87" s="126"/>
      <c r="D87" s="99"/>
      <c r="E87" s="57"/>
      <c r="F87" s="57"/>
      <c r="G87" s="57"/>
      <c r="H87" s="57"/>
      <c r="I87" s="104"/>
    </row>
    <row r="88" spans="2:9" ht="35" x14ac:dyDescent="0.7">
      <c r="B88" s="55"/>
      <c r="C88" s="55"/>
      <c r="D88" s="32"/>
      <c r="E88" s="32"/>
      <c r="F88" s="32"/>
      <c r="G88" s="32"/>
      <c r="H88" s="32"/>
      <c r="I88" s="31"/>
    </row>
    <row r="89" spans="2:9" ht="35" x14ac:dyDescent="0.7">
      <c r="B89" s="55"/>
      <c r="C89" s="55"/>
      <c r="D89" s="32"/>
      <c r="E89" s="32"/>
      <c r="F89" s="32"/>
      <c r="G89" s="32"/>
      <c r="H89" s="32"/>
      <c r="I89" s="31"/>
    </row>
    <row r="90" spans="2:9" ht="35" x14ac:dyDescent="0.7">
      <c r="B90" s="55"/>
      <c r="C90" s="32"/>
      <c r="D90" s="32"/>
      <c r="E90" s="32"/>
      <c r="F90" s="32"/>
      <c r="G90" s="58" t="s">
        <v>374</v>
      </c>
      <c r="H90" s="58">
        <f>SUM(H28+H32+H36+H40+H44+H48+H52+H56+H60+H65+H69+H73+H77+H81+H85)</f>
        <v>0</v>
      </c>
      <c r="I90" s="83"/>
    </row>
    <row r="91" spans="2:9" ht="35" x14ac:dyDescent="0.7">
      <c r="B91" s="32"/>
      <c r="C91" s="32"/>
      <c r="D91" s="32"/>
      <c r="E91" s="32"/>
      <c r="F91" s="32"/>
      <c r="G91" s="45"/>
      <c r="H91" s="45"/>
      <c r="I91" s="83"/>
    </row>
    <row r="92" spans="2:9" ht="35" x14ac:dyDescent="0.7">
      <c r="B92" s="32"/>
      <c r="C92" s="32"/>
      <c r="D92" s="32"/>
      <c r="E92" s="32"/>
      <c r="F92" s="32"/>
      <c r="G92" s="32"/>
      <c r="H92" s="32"/>
      <c r="I92" s="31"/>
    </row>
    <row r="93" spans="2:9" ht="13" customHeight="1" x14ac:dyDescent="0.7">
      <c r="B93" s="32"/>
      <c r="C93" s="32"/>
      <c r="D93" s="32"/>
      <c r="E93" s="32"/>
      <c r="F93" s="32"/>
      <c r="G93" s="32"/>
      <c r="H93" s="32"/>
      <c r="I93" s="31"/>
    </row>
    <row r="94" spans="2:9" ht="196.5" customHeight="1" x14ac:dyDescent="0.7">
      <c r="B94" s="138" t="s">
        <v>541</v>
      </c>
      <c r="C94" s="138"/>
      <c r="D94" s="138"/>
      <c r="E94" s="138"/>
      <c r="F94" s="138"/>
      <c r="G94" s="138"/>
      <c r="H94" s="138"/>
      <c r="I94" s="138"/>
    </row>
    <row r="95" spans="2:9" ht="35" x14ac:dyDescent="0.7">
      <c r="B95" s="59" t="str">
        <f>IF(OPTIONS!A28=FALSE, "⚠️obligatorischer Anhang", "")</f>
        <v>⚠️obligatorischer Anhang</v>
      </c>
      <c r="C95" s="60" t="s">
        <v>213</v>
      </c>
      <c r="D95" s="61"/>
      <c r="E95" s="61"/>
      <c r="F95" s="61"/>
      <c r="G95" s="61"/>
      <c r="H95" s="61"/>
      <c r="I95" s="31"/>
    </row>
    <row r="96" spans="2:9" ht="35" x14ac:dyDescent="0.7">
      <c r="B96" s="62"/>
      <c r="C96" s="63" t="s">
        <v>375</v>
      </c>
      <c r="D96" s="61"/>
      <c r="E96" s="61"/>
      <c r="F96" s="61"/>
      <c r="G96" s="61"/>
      <c r="H96" s="61"/>
      <c r="I96" s="31"/>
    </row>
    <row r="97" spans="2:9" ht="70" customHeight="1" x14ac:dyDescent="0.7">
      <c r="B97" s="64"/>
      <c r="C97" s="130" t="s">
        <v>376</v>
      </c>
      <c r="D97" s="130"/>
      <c r="E97" s="130"/>
      <c r="F97" s="130"/>
      <c r="G97" s="130"/>
      <c r="H97" s="130"/>
      <c r="I97" s="31"/>
    </row>
    <row r="98" spans="2:9" ht="35" x14ac:dyDescent="0.7">
      <c r="B98" s="65"/>
      <c r="C98" s="32" t="s">
        <v>377</v>
      </c>
      <c r="D98" s="61"/>
      <c r="E98" s="61"/>
      <c r="F98" s="61"/>
      <c r="G98" s="61"/>
      <c r="H98" s="61"/>
      <c r="I98" s="31"/>
    </row>
    <row r="99" spans="2:9" ht="35" x14ac:dyDescent="0.7">
      <c r="B99" s="65"/>
      <c r="C99" s="32" t="s">
        <v>378</v>
      </c>
      <c r="D99" s="61"/>
      <c r="E99" s="61"/>
      <c r="F99" s="61"/>
      <c r="G99" s="61"/>
      <c r="H99" s="61"/>
      <c r="I99" s="31"/>
    </row>
    <row r="100" spans="2:9" ht="35" x14ac:dyDescent="0.7">
      <c r="B100" s="32"/>
      <c r="C100" s="32" t="s">
        <v>503</v>
      </c>
      <c r="D100" s="32"/>
      <c r="E100" s="32"/>
      <c r="F100" s="32"/>
      <c r="G100" s="32"/>
      <c r="H100" s="32"/>
      <c r="I100" s="31"/>
    </row>
    <row r="101" spans="2:9" ht="35" x14ac:dyDescent="0.7">
      <c r="B101" s="32"/>
      <c r="C101" s="32" t="s">
        <v>504</v>
      </c>
      <c r="D101" s="32"/>
      <c r="E101" s="32"/>
      <c r="F101" s="32"/>
      <c r="G101" s="32"/>
      <c r="H101" s="32"/>
      <c r="I101" s="31"/>
    </row>
    <row r="102" spans="2:9" ht="35" x14ac:dyDescent="0.7">
      <c r="B102" s="32"/>
      <c r="C102" s="32"/>
      <c r="D102" s="32"/>
      <c r="E102" s="32"/>
      <c r="F102" s="32"/>
      <c r="G102" s="32"/>
      <c r="H102" s="32"/>
      <c r="I102" s="31"/>
    </row>
    <row r="103" spans="2:9" ht="35" x14ac:dyDescent="0.7">
      <c r="B103" s="32"/>
      <c r="C103" s="32"/>
      <c r="D103" s="32"/>
      <c r="E103" s="32"/>
      <c r="F103" s="32"/>
      <c r="G103" s="32"/>
      <c r="H103" s="32"/>
      <c r="I103" s="31"/>
    </row>
    <row r="104" spans="2:9" ht="35" x14ac:dyDescent="0.7">
      <c r="B104" s="32"/>
      <c r="C104" s="32"/>
      <c r="D104" s="32"/>
      <c r="E104" s="32"/>
      <c r="F104" s="32"/>
      <c r="G104" s="32"/>
      <c r="H104" s="32"/>
      <c r="I104" s="31"/>
    </row>
    <row r="105" spans="2:9" ht="35" x14ac:dyDescent="0.7">
      <c r="B105" s="32"/>
      <c r="C105" s="32"/>
      <c r="D105" s="32"/>
      <c r="E105" s="32"/>
      <c r="F105" s="32"/>
      <c r="G105" s="32"/>
      <c r="H105" s="32"/>
      <c r="I105" s="31"/>
    </row>
    <row r="106" spans="2:9" ht="35" x14ac:dyDescent="0.7">
      <c r="B106" s="35" t="s">
        <v>188</v>
      </c>
      <c r="C106" s="32"/>
      <c r="D106" s="32"/>
      <c r="E106" s="32"/>
      <c r="F106" s="32"/>
      <c r="G106" s="32"/>
      <c r="H106" s="32"/>
      <c r="I106" s="31"/>
    </row>
    <row r="107" spans="2:9" ht="35" x14ac:dyDescent="0.7">
      <c r="B107" s="35" t="s">
        <v>195</v>
      </c>
      <c r="C107" s="32"/>
      <c r="D107" s="32"/>
      <c r="E107" s="32"/>
      <c r="F107" s="32"/>
      <c r="G107" s="32"/>
      <c r="H107" s="32"/>
      <c r="I107" s="31"/>
    </row>
    <row r="108" spans="2:9" ht="29.5" x14ac:dyDescent="0.55000000000000004">
      <c r="B108" s="23"/>
      <c r="C108" s="23"/>
      <c r="D108" s="23"/>
      <c r="E108" s="23"/>
      <c r="F108" s="23"/>
      <c r="G108" s="23"/>
      <c r="H108" s="23"/>
      <c r="I108" s="76"/>
    </row>
  </sheetData>
  <sheetProtection algorithmName="SHA-512" hashValue="sdkdZofiZ72kVBH+QJzGj3JfB7GpZzlb1zUKdCFpa+zJjQtv3vrFOdyXxkyO0PDe2neMVAYeDGQBaZX7YkrVNg==" saltValue="F582wuceq0is3RC3G88Mmg==" spinCount="100000" sheet="1" objects="1" scenarios="1" selectLockedCells="1"/>
  <protectedRanges>
    <protectedRange sqref="B19:F19" name="Range1"/>
    <protectedRange sqref="B22:I23" name="Range2"/>
  </protectedRanges>
  <mergeCells count="45">
    <mergeCell ref="B8:E8"/>
    <mergeCell ref="B1:I1"/>
    <mergeCell ref="B94:I94"/>
    <mergeCell ref="D19:E19"/>
    <mergeCell ref="D18:E18"/>
    <mergeCell ref="B28:B30"/>
    <mergeCell ref="B32:B34"/>
    <mergeCell ref="B36:B38"/>
    <mergeCell ref="C28:C30"/>
    <mergeCell ref="C32:C34"/>
    <mergeCell ref="C36:C38"/>
    <mergeCell ref="C40:C42"/>
    <mergeCell ref="C44:C46"/>
    <mergeCell ref="C81:C83"/>
    <mergeCell ref="B77:B79"/>
    <mergeCell ref="B73:B75"/>
    <mergeCell ref="C97:H97"/>
    <mergeCell ref="F3:I3"/>
    <mergeCell ref="F4:I4"/>
    <mergeCell ref="F6:I6"/>
    <mergeCell ref="F7:I7"/>
    <mergeCell ref="F8:I8"/>
    <mergeCell ref="F9:I9"/>
    <mergeCell ref="F10:I10"/>
    <mergeCell ref="F11:I11"/>
    <mergeCell ref="B16:I16"/>
    <mergeCell ref="B40:B42"/>
    <mergeCell ref="B44:B46"/>
    <mergeCell ref="B48:B50"/>
    <mergeCell ref="B52:B54"/>
    <mergeCell ref="C48:C50"/>
    <mergeCell ref="C52:C54"/>
    <mergeCell ref="B56:B58"/>
    <mergeCell ref="B60:B62"/>
    <mergeCell ref="B65:B67"/>
    <mergeCell ref="C56:C58"/>
    <mergeCell ref="C60:C62"/>
    <mergeCell ref="C65:C67"/>
    <mergeCell ref="C85:C87"/>
    <mergeCell ref="B81:B83"/>
    <mergeCell ref="B85:B86"/>
    <mergeCell ref="C69:C71"/>
    <mergeCell ref="C73:C75"/>
    <mergeCell ref="C77:C79"/>
    <mergeCell ref="B69:B71"/>
  </mergeCells>
  <phoneticPr fontId="2" type="noConversion"/>
  <conditionalFormatting sqref="A1:XFD1048576">
    <cfRule type="expression" dxfId="3" priority="2">
      <formula>"CELL(""protect"",A1)"</formula>
    </cfRule>
    <cfRule type="expression" dxfId="2" priority="4">
      <formula>"CELL(""protect"",A1)=1"</formula>
    </cfRule>
    <cfRule type="expression" dxfId="1" priority="5">
      <formula>"CELL(""protect"";A1)=1"</formula>
    </cfRule>
  </conditionalFormatting>
  <conditionalFormatting sqref="E33">
    <cfRule type="expression" dxfId="0" priority="1">
      <formula>"CELL(""protect"", A1)=1"</formula>
    </cfRule>
  </conditionalFormatting>
  <dataValidations count="16">
    <dataValidation type="list" allowBlank="1" showInputMessage="1" showErrorMessage="1" sqref="F32" xr:uid="{365A5339-6967-4C32-95BE-C55ACB5E58DC}">
      <formula1>INDIRECT(F19)</formula1>
    </dataValidation>
    <dataValidation type="list" allowBlank="1" showInputMessage="1" showErrorMessage="1" sqref="F28" xr:uid="{89160DDA-9E0E-4746-9AC6-1AD435C596A8}">
      <formula1>INDIRECT(F19)</formula1>
    </dataValidation>
    <dataValidation type="list" allowBlank="1" showInputMessage="1" showErrorMessage="1" sqref="F36" xr:uid="{9F3CBA1A-3161-49DF-A678-2B5D9342CE8A}">
      <formula1>INDIRECT(F19)</formula1>
    </dataValidation>
    <dataValidation type="list" allowBlank="1" showInputMessage="1" showErrorMessage="1" sqref="F40" xr:uid="{C63C1144-48DF-494B-8B1C-6639C457109A}">
      <formula1>INDIRECT(F19)</formula1>
    </dataValidation>
    <dataValidation type="list" allowBlank="1" showInputMessage="1" showErrorMessage="1" sqref="F48" xr:uid="{5982AAE2-EB21-47D2-9979-214518398883}">
      <formula1>INDIRECT(F19)</formula1>
    </dataValidation>
    <dataValidation type="list" allowBlank="1" showInputMessage="1" showErrorMessage="1" sqref="F44" xr:uid="{94DE3A7F-0D78-44D2-B5CD-74BCEA60D281}">
      <formula1>INDIRECT(F19)</formula1>
    </dataValidation>
    <dataValidation type="list" allowBlank="1" showInputMessage="1" showErrorMessage="1" sqref="F52" xr:uid="{CDD30457-2C53-49C9-8658-40BA7F4BC0A0}">
      <formula1>INDIRECT(F19)</formula1>
    </dataValidation>
    <dataValidation type="list" allowBlank="1" showInputMessage="1" showErrorMessage="1" sqref="F56" xr:uid="{5E773640-FB8C-4616-85E9-F2A5350FB629}">
      <formula1>INDIRECT(F19)</formula1>
    </dataValidation>
    <dataValidation type="list" allowBlank="1" showInputMessage="1" showErrorMessage="1" sqref="F60" xr:uid="{70965D92-2A82-4E4A-AA0F-F1706FA2F335}">
      <formula1>INDIRECT(F19)</formula1>
    </dataValidation>
    <dataValidation type="list" allowBlank="1" showInputMessage="1" showErrorMessage="1" sqref="F65" xr:uid="{FA3FADA1-0712-404A-8F68-2179DB1FC8BA}">
      <formula1>INDIRECT(F19)</formula1>
    </dataValidation>
    <dataValidation type="list" allowBlank="1" showInputMessage="1" showErrorMessage="1" sqref="F69" xr:uid="{6CF14C2C-0253-4F33-9F8F-366475B7F34A}">
      <formula1>INDIRECT(F19)</formula1>
    </dataValidation>
    <dataValidation type="list" allowBlank="1" showInputMessage="1" showErrorMessage="1" sqref="F73" xr:uid="{8E321367-6FDD-49ED-817F-8ECD8F599BB4}">
      <formula1>INDIRECT(F19)</formula1>
    </dataValidation>
    <dataValidation type="list" allowBlank="1" showInputMessage="1" showErrorMessage="1" sqref="F77" xr:uid="{24CB2DAC-2930-40D3-836D-0C913EE59480}">
      <formula1>INDIRECT(F19)</formula1>
    </dataValidation>
    <dataValidation type="list" allowBlank="1" showInputMessage="1" showErrorMessage="1" sqref="F81" xr:uid="{F3DE569D-7F09-4244-9708-7CC1ED0D57B1}">
      <formula1>INDIRECT(F19)</formula1>
    </dataValidation>
    <dataValidation type="list" allowBlank="1" showInputMessage="1" showErrorMessage="1" sqref="F85" xr:uid="{4B7A5CE5-592E-4B4E-B6E7-1731F53837A8}">
      <formula1>INDIRECT(F19)</formula1>
    </dataValidation>
    <dataValidation type="date" allowBlank="1" showInputMessage="1" showErrorMessage="1" promptTitle="dd/mm/yyyy" prompt="dd/mm/yyyy" sqref="H22:I22" xr:uid="{2A083206-2F5B-47CA-A1B8-DAFDE1EC2B3C}">
      <formula1>36526</formula1>
      <formula2>72686</formula2>
    </dataValidation>
  </dataValidations>
  <pageMargins left="0.25" right="0.25" top="0.75" bottom="0.75" header="0.3" footer="0.3"/>
  <pageSetup paperSize="9" scale="35" fitToHeight="0" orientation="landscape" r:id="rId1"/>
  <rowBreaks count="3" manualBreakCount="3">
    <brk id="26" max="9" man="1"/>
    <brk id="51" max="9" man="1"/>
    <brk id="76" max="9" man="1"/>
  </rowBreaks>
  <ignoredErrors>
    <ignoredError sqref="D29:D31 D33:D35 D41:D43 D61:D87 D37:D39 D45:D59"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1061" r:id="rId4" name="Check Box 37">
              <controlPr defaultSize="0" autoFill="0" autoLine="0" autoPict="0">
                <anchor moveWithCells="1" sizeWithCells="1">
                  <from>
                    <xdr:col>1</xdr:col>
                    <xdr:colOff>2368550</xdr:colOff>
                    <xdr:row>94</xdr:row>
                    <xdr:rowOff>12700</xdr:rowOff>
                  </from>
                  <to>
                    <xdr:col>2</xdr:col>
                    <xdr:colOff>6350</xdr:colOff>
                    <xdr:row>95</xdr:row>
                    <xdr:rowOff>6350</xdr:rowOff>
                  </to>
                </anchor>
              </controlPr>
            </control>
          </mc:Choice>
        </mc:AlternateContent>
        <mc:AlternateContent xmlns:mc="http://schemas.openxmlformats.org/markup-compatibility/2006">
          <mc:Choice Requires="x14">
            <control shapeId="1063" r:id="rId5" name="Check Box 39">
              <controlPr defaultSize="0" autoFill="0" autoLine="0" autoPict="0">
                <anchor moveWithCells="1" sizeWithCells="1">
                  <from>
                    <xdr:col>1</xdr:col>
                    <xdr:colOff>2374900</xdr:colOff>
                    <xdr:row>94</xdr:row>
                    <xdr:rowOff>311150</xdr:rowOff>
                  </from>
                  <to>
                    <xdr:col>2</xdr:col>
                    <xdr:colOff>6350</xdr:colOff>
                    <xdr:row>96</xdr:row>
                    <xdr:rowOff>44450</xdr:rowOff>
                  </to>
                </anchor>
              </controlPr>
            </control>
          </mc:Choice>
        </mc:AlternateContent>
        <mc:AlternateContent xmlns:mc="http://schemas.openxmlformats.org/markup-compatibility/2006">
          <mc:Choice Requires="x14">
            <control shapeId="1064" r:id="rId6" name="Check Box 40">
              <controlPr defaultSize="0" autoFill="0" autoLine="0" autoPict="0">
                <anchor moveWithCells="1" sizeWithCells="1">
                  <from>
                    <xdr:col>1</xdr:col>
                    <xdr:colOff>2374900</xdr:colOff>
                    <xdr:row>95</xdr:row>
                    <xdr:rowOff>317500</xdr:rowOff>
                  </from>
                  <to>
                    <xdr:col>2</xdr:col>
                    <xdr:colOff>6350</xdr:colOff>
                    <xdr:row>97</xdr:row>
                    <xdr:rowOff>50800</xdr:rowOff>
                  </to>
                </anchor>
              </controlPr>
            </control>
          </mc:Choice>
        </mc:AlternateContent>
        <mc:AlternateContent xmlns:mc="http://schemas.openxmlformats.org/markup-compatibility/2006">
          <mc:Choice Requires="x14">
            <control shapeId="1065" r:id="rId7" name="Check Box 41">
              <controlPr defaultSize="0" autoFill="0" autoLine="0" autoPict="0">
                <anchor moveWithCells="1" sizeWithCells="1">
                  <from>
                    <xdr:col>1</xdr:col>
                    <xdr:colOff>2374900</xdr:colOff>
                    <xdr:row>96</xdr:row>
                    <xdr:rowOff>311150</xdr:rowOff>
                  </from>
                  <to>
                    <xdr:col>2</xdr:col>
                    <xdr:colOff>6350</xdr:colOff>
                    <xdr:row>98</xdr:row>
                    <xdr:rowOff>44450</xdr:rowOff>
                  </to>
                </anchor>
              </controlPr>
            </control>
          </mc:Choice>
        </mc:AlternateContent>
        <mc:AlternateContent xmlns:mc="http://schemas.openxmlformats.org/markup-compatibility/2006">
          <mc:Choice Requires="x14">
            <control shapeId="1066" r:id="rId8" name="Check Box 42">
              <controlPr defaultSize="0" autoFill="0" autoLine="0" autoPict="0">
                <anchor moveWithCells="1" sizeWithCells="1">
                  <from>
                    <xdr:col>1</xdr:col>
                    <xdr:colOff>2374900</xdr:colOff>
                    <xdr:row>97</xdr:row>
                    <xdr:rowOff>311150</xdr:rowOff>
                  </from>
                  <to>
                    <xdr:col>2</xdr:col>
                    <xdr:colOff>6350</xdr:colOff>
                    <xdr:row>99</xdr:row>
                    <xdr:rowOff>44450</xdr:rowOff>
                  </to>
                </anchor>
              </controlPr>
            </control>
          </mc:Choice>
        </mc:AlternateContent>
        <mc:AlternateContent xmlns:mc="http://schemas.openxmlformats.org/markup-compatibility/2006">
          <mc:Choice Requires="x14">
            <control shapeId="1068" r:id="rId9" name="Check Box 44">
              <controlPr defaultSize="0" autoFill="0" autoLine="0" autoPict="0">
                <anchor moveWithCells="1" sizeWithCells="1">
                  <from>
                    <xdr:col>1</xdr:col>
                    <xdr:colOff>2374900</xdr:colOff>
                    <xdr:row>99</xdr:row>
                    <xdr:rowOff>438150</xdr:rowOff>
                  </from>
                  <to>
                    <xdr:col>2</xdr:col>
                    <xdr:colOff>6350</xdr:colOff>
                    <xdr:row>101</xdr:row>
                    <xdr:rowOff>171450</xdr:rowOff>
                  </to>
                </anchor>
              </controlPr>
            </control>
          </mc:Choice>
        </mc:AlternateContent>
        <mc:AlternateContent xmlns:mc="http://schemas.openxmlformats.org/markup-compatibility/2006">
          <mc:Choice Requires="x14">
            <control shapeId="1069" r:id="rId10" name="Check Box 45">
              <controlPr defaultSize="0" autoFill="0" autoLine="0" autoPict="0">
                <anchor moveWithCells="1" sizeWithCells="1">
                  <from>
                    <xdr:col>1</xdr:col>
                    <xdr:colOff>2374900</xdr:colOff>
                    <xdr:row>98</xdr:row>
                    <xdr:rowOff>361950</xdr:rowOff>
                  </from>
                  <to>
                    <xdr:col>2</xdr:col>
                    <xdr:colOff>12700</xdr:colOff>
                    <xdr:row>100</xdr:row>
                    <xdr:rowOff>95250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xr:uid="{944064F3-C1B9-489A-BDCE-FBD290B42BE4}">
          <x14:formula1>
            <xm:f>OPTIONS!$A$4:$A$9</xm:f>
          </x14:formula1>
          <xm:sqref>F19</xm:sqref>
        </x14:dataValidation>
        <x14:dataValidation type="list" allowBlank="1" showInputMessage="1" showErrorMessage="1" xr:uid="{9C6B00F8-20A4-4D74-B89F-06122A5C97C6}">
          <x14:formula1>
            <xm:f>OPTIONS!$A$12:$A$15</xm:f>
          </x14:formula1>
          <xm:sqref>B22</xm:sqref>
        </x14:dataValidation>
        <x14:dataValidation type="list" allowBlank="1" showInputMessage="1" showErrorMessage="1" xr:uid="{341E87A5-766C-4BC2-B2D3-3AA008FBD544}">
          <x14:formula1>
            <xm:f>OPTIONS!$A$18:$A$20</xm:f>
          </x14:formula1>
          <xm:sqref>G22</xm:sqref>
        </x14:dataValidation>
        <x14:dataValidation type="list" allowBlank="1" showInputMessage="1" showErrorMessage="1" xr:uid="{CB5990F5-DBB3-4C44-9332-C8552A2CCFA3}">
          <x14:formula1>
            <xm:f>OPTIONS!$A$23:$A$25</xm:f>
          </x14:formula1>
          <xm:sqref>F22</xm:sqref>
        </x14:dataValidation>
        <x14:dataValidation type="list" allowBlank="1" showInputMessage="1" showErrorMessage="1" xr:uid="{D6B36C1C-74E9-480B-8C55-76B4B11FA970}">
          <x14:formula1>
            <xm:f>TranslationTable!$A$2:$A$435</xm:f>
          </x14:formula1>
          <xm:sqref>D22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29F41-D88B-4267-9A4C-AEFC9727F3FE}">
  <dimension ref="A1:A28"/>
  <sheetViews>
    <sheetView workbookViewId="0">
      <selection activeCell="A13" sqref="A13"/>
    </sheetView>
  </sheetViews>
  <sheetFormatPr defaultRowHeight="14.5" x14ac:dyDescent="0.35"/>
  <cols>
    <col min="1" max="1" width="36" customWidth="1"/>
    <col min="2" max="2" width="20.36328125" customWidth="1"/>
  </cols>
  <sheetData>
    <row r="1" spans="1:1" x14ac:dyDescent="0.35">
      <c r="A1" s="1" t="s">
        <v>15</v>
      </c>
    </row>
    <row r="3" spans="1:1" x14ac:dyDescent="0.35">
      <c r="A3" s="1" t="s">
        <v>8</v>
      </c>
    </row>
    <row r="4" spans="1:1" x14ac:dyDescent="0.35">
      <c r="A4" s="3" t="s">
        <v>228</v>
      </c>
    </row>
    <row r="5" spans="1:1" x14ac:dyDescent="0.35">
      <c r="A5" s="2" t="s">
        <v>229</v>
      </c>
    </row>
    <row r="6" spans="1:1" x14ac:dyDescent="0.35">
      <c r="A6" s="4" t="s">
        <v>230</v>
      </c>
    </row>
    <row r="7" spans="1:1" x14ac:dyDescent="0.35">
      <c r="A7" s="5" t="s">
        <v>231</v>
      </c>
    </row>
    <row r="8" spans="1:1" x14ac:dyDescent="0.35">
      <c r="A8" s="6" t="s">
        <v>232</v>
      </c>
    </row>
    <row r="9" spans="1:1" x14ac:dyDescent="0.35">
      <c r="A9" s="7" t="s">
        <v>233</v>
      </c>
    </row>
    <row r="11" spans="1:1" x14ac:dyDescent="0.35">
      <c r="A11" s="1" t="s">
        <v>9</v>
      </c>
    </row>
    <row r="12" spans="1:1" x14ac:dyDescent="0.35">
      <c r="A12" t="s">
        <v>10</v>
      </c>
    </row>
    <row r="13" spans="1:1" x14ac:dyDescent="0.35">
      <c r="A13" t="s">
        <v>11</v>
      </c>
    </row>
    <row r="14" spans="1:1" x14ac:dyDescent="0.35">
      <c r="A14" t="s">
        <v>205</v>
      </c>
    </row>
    <row r="15" spans="1:1" x14ac:dyDescent="0.35">
      <c r="A15" t="s">
        <v>12</v>
      </c>
    </row>
    <row r="17" spans="1:1" x14ac:dyDescent="0.35">
      <c r="A17" s="1" t="s">
        <v>221</v>
      </c>
    </row>
    <row r="18" spans="1:1" x14ac:dyDescent="0.35">
      <c r="A18" t="s">
        <v>222</v>
      </c>
    </row>
    <row r="19" spans="1:1" x14ac:dyDescent="0.35">
      <c r="A19" t="s">
        <v>223</v>
      </c>
    </row>
    <row r="20" spans="1:1" x14ac:dyDescent="0.35">
      <c r="A20" t="s">
        <v>224</v>
      </c>
    </row>
    <row r="22" spans="1:1" x14ac:dyDescent="0.35">
      <c r="A22" s="1" t="s">
        <v>225</v>
      </c>
    </row>
    <row r="23" spans="1:1" x14ac:dyDescent="0.35">
      <c r="A23" t="s">
        <v>226</v>
      </c>
    </row>
    <row r="24" spans="1:1" x14ac:dyDescent="0.35">
      <c r="A24" t="s">
        <v>150</v>
      </c>
    </row>
    <row r="25" spans="1:1" x14ac:dyDescent="0.35">
      <c r="A25" t="s">
        <v>227</v>
      </c>
    </row>
    <row r="27" spans="1:1" x14ac:dyDescent="0.35">
      <c r="A27" s="29" t="s">
        <v>379</v>
      </c>
    </row>
    <row r="28" spans="1:1" x14ac:dyDescent="0.35">
      <c r="A28" s="30" t="b">
        <v>0</v>
      </c>
    </row>
  </sheetData>
  <sheetProtection algorithmName="SHA-512" hashValue="t6JHBd+J2ckpoP3UQH68XxC4VKNNusylUy/VZhvDH6rsEEVWNNyNNzAsphgVX+JfVv1Z+I1/PdSoIuaRHeoGWg==" saltValue="csxWQgBC6+OlSozePvzRtA==" spinCount="100000" sheet="1" objects="1" scenarios="1"/>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1441F-7975-4AA7-BD60-A52F330C94D6}">
  <dimension ref="A1:F66"/>
  <sheetViews>
    <sheetView workbookViewId="0">
      <selection activeCell="C10" sqref="C10"/>
    </sheetView>
  </sheetViews>
  <sheetFormatPr defaultRowHeight="14.5" x14ac:dyDescent="0.35"/>
  <cols>
    <col min="1" max="1" width="28.36328125" customWidth="1"/>
    <col min="2" max="2" width="26.453125" customWidth="1"/>
    <col min="3" max="3" width="25.54296875" customWidth="1"/>
    <col min="4" max="4" width="16" customWidth="1"/>
    <col min="5" max="5" width="49.1796875" customWidth="1"/>
    <col min="6" max="6" width="60.36328125" customWidth="1"/>
  </cols>
  <sheetData>
    <row r="1" spans="1:6" x14ac:dyDescent="0.35">
      <c r="A1" s="16" t="s">
        <v>215</v>
      </c>
      <c r="B1" s="17" t="s">
        <v>220</v>
      </c>
      <c r="C1" s="18" t="s">
        <v>219</v>
      </c>
      <c r="D1" s="19" t="s">
        <v>218</v>
      </c>
      <c r="E1" s="20" t="s">
        <v>217</v>
      </c>
      <c r="F1" s="21" t="s">
        <v>216</v>
      </c>
    </row>
    <row r="2" spans="1:6" x14ac:dyDescent="0.35">
      <c r="A2" s="3" t="s">
        <v>177</v>
      </c>
      <c r="B2" s="2" t="s">
        <v>177</v>
      </c>
      <c r="C2" s="4" t="s">
        <v>178</v>
      </c>
      <c r="D2" s="5" t="s">
        <v>179</v>
      </c>
      <c r="E2" s="6" t="s">
        <v>180</v>
      </c>
      <c r="F2" s="7" t="s">
        <v>181</v>
      </c>
    </row>
    <row r="3" spans="1:6" x14ac:dyDescent="0.35">
      <c r="A3" s="3" t="s">
        <v>182</v>
      </c>
      <c r="B3" s="2" t="s">
        <v>182</v>
      </c>
      <c r="C3" s="4" t="s">
        <v>182</v>
      </c>
      <c r="D3" s="5" t="s">
        <v>182</v>
      </c>
      <c r="E3" s="6" t="s">
        <v>182</v>
      </c>
      <c r="F3" s="7" t="s">
        <v>182</v>
      </c>
    </row>
    <row r="4" spans="1:6" x14ac:dyDescent="0.35">
      <c r="A4" s="3" t="s">
        <v>206</v>
      </c>
      <c r="B4" s="2" t="s">
        <v>253</v>
      </c>
      <c r="C4" s="4" t="s">
        <v>268</v>
      </c>
      <c r="D4" s="5" t="s">
        <v>299</v>
      </c>
      <c r="E4" s="6" t="s">
        <v>313</v>
      </c>
      <c r="F4" s="7" t="s">
        <v>349</v>
      </c>
    </row>
    <row r="5" spans="1:6" x14ac:dyDescent="0.35">
      <c r="A5" s="3" t="s">
        <v>207</v>
      </c>
      <c r="B5" s="2" t="s">
        <v>254</v>
      </c>
      <c r="C5" s="4" t="s">
        <v>269</v>
      </c>
      <c r="D5" s="5" t="s">
        <v>300</v>
      </c>
      <c r="E5" s="6" t="s">
        <v>314</v>
      </c>
      <c r="F5" s="7" t="s">
        <v>350</v>
      </c>
    </row>
    <row r="6" spans="1:6" x14ac:dyDescent="0.35">
      <c r="A6" s="3" t="s">
        <v>208</v>
      </c>
      <c r="B6" s="2" t="s">
        <v>71</v>
      </c>
      <c r="C6" s="4" t="s">
        <v>270</v>
      </c>
      <c r="D6" s="5" t="s">
        <v>112</v>
      </c>
      <c r="E6" s="6" t="s">
        <v>315</v>
      </c>
      <c r="F6" s="7" t="s">
        <v>351</v>
      </c>
    </row>
    <row r="7" spans="1:6" x14ac:dyDescent="0.35">
      <c r="A7" s="3" t="s">
        <v>18</v>
      </c>
      <c r="B7" s="2" t="s">
        <v>255</v>
      </c>
      <c r="C7" s="4" t="s">
        <v>82</v>
      </c>
      <c r="D7" s="5" t="s">
        <v>301</v>
      </c>
      <c r="E7" s="6" t="s">
        <v>132</v>
      </c>
      <c r="F7" s="7" t="s">
        <v>163</v>
      </c>
    </row>
    <row r="8" spans="1:6" x14ac:dyDescent="0.35">
      <c r="A8" s="3" t="s">
        <v>209</v>
      </c>
      <c r="B8" s="2" t="s">
        <v>256</v>
      </c>
      <c r="C8" s="4" t="s">
        <v>271</v>
      </c>
      <c r="D8" s="5" t="s">
        <v>302</v>
      </c>
      <c r="E8" s="6" t="s">
        <v>316</v>
      </c>
      <c r="F8" s="7" t="s">
        <v>352</v>
      </c>
    </row>
    <row r="9" spans="1:6" x14ac:dyDescent="0.35">
      <c r="A9" s="3" t="s">
        <v>210</v>
      </c>
      <c r="B9" s="2" t="s">
        <v>72</v>
      </c>
      <c r="C9" s="4" t="s">
        <v>272</v>
      </c>
      <c r="D9" s="5" t="s">
        <v>113</v>
      </c>
      <c r="E9" s="6" t="s">
        <v>317</v>
      </c>
      <c r="F9" s="7" t="s">
        <v>353</v>
      </c>
    </row>
    <row r="10" spans="1:6" x14ac:dyDescent="0.35">
      <c r="A10" s="3" t="s">
        <v>19</v>
      </c>
      <c r="B10" s="2" t="s">
        <v>257</v>
      </c>
      <c r="C10" s="4" t="s">
        <v>83</v>
      </c>
      <c r="D10" s="5" t="s">
        <v>303</v>
      </c>
      <c r="E10" s="6" t="s">
        <v>133</v>
      </c>
      <c r="F10" s="7" t="s">
        <v>164</v>
      </c>
    </row>
    <row r="11" spans="1:6" x14ac:dyDescent="0.35">
      <c r="A11" s="3" t="s">
        <v>234</v>
      </c>
      <c r="B11" s="2" t="s">
        <v>258</v>
      </c>
      <c r="C11" s="4" t="s">
        <v>273</v>
      </c>
      <c r="D11" s="5" t="s">
        <v>304</v>
      </c>
      <c r="E11" s="6" t="s">
        <v>318</v>
      </c>
      <c r="F11" s="7" t="s">
        <v>354</v>
      </c>
    </row>
    <row r="12" spans="1:6" ht="14" customHeight="1" x14ac:dyDescent="0.35">
      <c r="A12" s="3" t="s">
        <v>235</v>
      </c>
      <c r="B12" s="2" t="s">
        <v>73</v>
      </c>
      <c r="C12" s="4" t="s">
        <v>274</v>
      </c>
      <c r="D12" s="5" t="s">
        <v>114</v>
      </c>
      <c r="E12" s="6" t="s">
        <v>319</v>
      </c>
      <c r="F12" s="7" t="s">
        <v>373</v>
      </c>
    </row>
    <row r="13" spans="1:6" x14ac:dyDescent="0.35">
      <c r="A13" s="3" t="s">
        <v>20</v>
      </c>
      <c r="B13" s="2" t="s">
        <v>259</v>
      </c>
      <c r="C13" s="4" t="s">
        <v>84</v>
      </c>
      <c r="D13" s="5" t="s">
        <v>305</v>
      </c>
      <c r="E13" s="6" t="s">
        <v>134</v>
      </c>
      <c r="F13" s="7" t="s">
        <v>165</v>
      </c>
    </row>
    <row r="14" spans="1:6" x14ac:dyDescent="0.35">
      <c r="A14" s="3" t="s">
        <v>236</v>
      </c>
      <c r="B14" s="2" t="s">
        <v>260</v>
      </c>
      <c r="C14" s="4" t="s">
        <v>275</v>
      </c>
      <c r="D14" s="5" t="s">
        <v>306</v>
      </c>
      <c r="E14" s="6" t="s">
        <v>320</v>
      </c>
      <c r="F14" s="7" t="s">
        <v>355</v>
      </c>
    </row>
    <row r="15" spans="1:6" x14ac:dyDescent="0.35">
      <c r="A15" s="3" t="s">
        <v>237</v>
      </c>
      <c r="B15" s="2" t="s">
        <v>261</v>
      </c>
      <c r="C15" s="4" t="s">
        <v>276</v>
      </c>
      <c r="D15" s="5" t="s">
        <v>115</v>
      </c>
      <c r="E15" s="6" t="s">
        <v>321</v>
      </c>
      <c r="F15" s="7" t="s">
        <v>356</v>
      </c>
    </row>
    <row r="16" spans="1:6" x14ac:dyDescent="0.35">
      <c r="A16" s="3" t="s">
        <v>238</v>
      </c>
      <c r="B16" s="2" t="s">
        <v>74</v>
      </c>
      <c r="C16" s="4" t="s">
        <v>86</v>
      </c>
      <c r="D16" s="5" t="s">
        <v>117</v>
      </c>
      <c r="E16" s="6" t="s">
        <v>135</v>
      </c>
      <c r="F16" s="7" t="s">
        <v>166</v>
      </c>
    </row>
    <row r="17" spans="1:6" x14ac:dyDescent="0.35">
      <c r="A17" s="3" t="s">
        <v>21</v>
      </c>
      <c r="B17" s="2" t="s">
        <v>262</v>
      </c>
      <c r="C17" s="4" t="s">
        <v>277</v>
      </c>
      <c r="D17" s="5" t="s">
        <v>118</v>
      </c>
      <c r="E17" s="6" t="s">
        <v>322</v>
      </c>
      <c r="F17" s="7" t="s">
        <v>357</v>
      </c>
    </row>
    <row r="18" spans="1:6" x14ac:dyDescent="0.35">
      <c r="A18" s="3" t="s">
        <v>239</v>
      </c>
      <c r="B18" s="2" t="s">
        <v>263</v>
      </c>
      <c r="C18" s="4" t="s">
        <v>278</v>
      </c>
      <c r="D18" s="5" t="s">
        <v>116</v>
      </c>
      <c r="E18" s="6" t="s">
        <v>323</v>
      </c>
      <c r="F18" s="7" t="s">
        <v>358</v>
      </c>
    </row>
    <row r="19" spans="1:6" x14ac:dyDescent="0.35">
      <c r="A19" s="3" t="s">
        <v>240</v>
      </c>
      <c r="B19" s="2" t="s">
        <v>79</v>
      </c>
      <c r="C19" s="4" t="s">
        <v>88</v>
      </c>
      <c r="D19" s="5" t="s">
        <v>307</v>
      </c>
      <c r="E19" s="6" t="s">
        <v>136</v>
      </c>
      <c r="F19" s="7" t="s">
        <v>167</v>
      </c>
    </row>
    <row r="20" spans="1:6" x14ac:dyDescent="0.35">
      <c r="A20" s="3" t="s">
        <v>22</v>
      </c>
      <c r="B20" s="2" t="s">
        <v>264</v>
      </c>
      <c r="C20" s="4" t="s">
        <v>279</v>
      </c>
      <c r="D20" s="5" t="s">
        <v>308</v>
      </c>
      <c r="E20" s="6" t="s">
        <v>324</v>
      </c>
      <c r="F20" s="7" t="s">
        <v>359</v>
      </c>
    </row>
    <row r="21" spans="1:6" x14ac:dyDescent="0.35">
      <c r="A21" s="3" t="s">
        <v>241</v>
      </c>
      <c r="B21" s="2" t="s">
        <v>265</v>
      </c>
      <c r="C21" s="4" t="s">
        <v>280</v>
      </c>
      <c r="D21" s="5" t="s">
        <v>120</v>
      </c>
      <c r="E21" s="6" t="s">
        <v>325</v>
      </c>
      <c r="F21" s="7" t="s">
        <v>360</v>
      </c>
    </row>
    <row r="22" spans="1:6" x14ac:dyDescent="0.35">
      <c r="A22" s="3" t="s">
        <v>242</v>
      </c>
      <c r="B22" s="2" t="s">
        <v>80</v>
      </c>
      <c r="C22" s="4" t="s">
        <v>89</v>
      </c>
      <c r="D22" s="5" t="s">
        <v>309</v>
      </c>
      <c r="E22" s="6" t="s">
        <v>137</v>
      </c>
      <c r="F22" s="7" t="s">
        <v>168</v>
      </c>
    </row>
    <row r="23" spans="1:6" x14ac:dyDescent="0.35">
      <c r="A23" s="3" t="s">
        <v>23</v>
      </c>
      <c r="B23" s="2" t="s">
        <v>266</v>
      </c>
      <c r="C23" s="4" t="s">
        <v>281</v>
      </c>
      <c r="D23" s="5" t="s">
        <v>310</v>
      </c>
      <c r="E23" s="6" t="s">
        <v>326</v>
      </c>
      <c r="F23" s="7" t="s">
        <v>361</v>
      </c>
    </row>
    <row r="24" spans="1:6" x14ac:dyDescent="0.35">
      <c r="A24" s="3" t="s">
        <v>243</v>
      </c>
      <c r="B24" s="2" t="s">
        <v>267</v>
      </c>
      <c r="C24" s="4" t="s">
        <v>282</v>
      </c>
      <c r="D24" s="5" t="s">
        <v>121</v>
      </c>
      <c r="E24" s="6" t="s">
        <v>327</v>
      </c>
      <c r="F24" s="7" t="s">
        <v>372</v>
      </c>
    </row>
    <row r="25" spans="1:6" x14ac:dyDescent="0.35">
      <c r="A25" s="3" t="s">
        <v>244</v>
      </c>
      <c r="B25" s="2" t="s">
        <v>81</v>
      </c>
      <c r="C25" s="4" t="s">
        <v>90</v>
      </c>
      <c r="D25" s="5" t="s">
        <v>311</v>
      </c>
      <c r="E25" s="6" t="s">
        <v>138</v>
      </c>
      <c r="F25" s="7" t="s">
        <v>169</v>
      </c>
    </row>
    <row r="26" spans="1:6" x14ac:dyDescent="0.35">
      <c r="A26" s="3" t="s">
        <v>32</v>
      </c>
      <c r="C26" s="4" t="s">
        <v>283</v>
      </c>
      <c r="D26" s="5" t="s">
        <v>312</v>
      </c>
      <c r="E26" s="6" t="s">
        <v>328</v>
      </c>
      <c r="F26" s="7" t="s">
        <v>362</v>
      </c>
    </row>
    <row r="27" spans="1:6" x14ac:dyDescent="0.35">
      <c r="A27" s="3" t="s">
        <v>245</v>
      </c>
      <c r="C27" s="4" t="s">
        <v>284</v>
      </c>
      <c r="D27" s="5" t="s">
        <v>122</v>
      </c>
      <c r="E27" s="6" t="s">
        <v>329</v>
      </c>
      <c r="F27" s="7" t="s">
        <v>363</v>
      </c>
    </row>
    <row r="28" spans="1:6" x14ac:dyDescent="0.35">
      <c r="A28" s="3" t="s">
        <v>246</v>
      </c>
      <c r="C28" s="4" t="s">
        <v>91</v>
      </c>
      <c r="E28" s="6" t="s">
        <v>139</v>
      </c>
      <c r="F28" s="7" t="s">
        <v>170</v>
      </c>
    </row>
    <row r="29" spans="1:6" x14ac:dyDescent="0.35">
      <c r="A29" s="3" t="s">
        <v>33</v>
      </c>
      <c r="C29" s="4" t="s">
        <v>285</v>
      </c>
      <c r="E29" s="6" t="s">
        <v>330</v>
      </c>
      <c r="F29" s="7" t="s">
        <v>364</v>
      </c>
    </row>
    <row r="30" spans="1:6" x14ac:dyDescent="0.35">
      <c r="A30" s="3" t="s">
        <v>35</v>
      </c>
      <c r="C30" s="4" t="s">
        <v>286</v>
      </c>
      <c r="E30" s="6" t="s">
        <v>331</v>
      </c>
      <c r="F30" s="7" t="s">
        <v>365</v>
      </c>
    </row>
    <row r="31" spans="1:6" x14ac:dyDescent="0.35">
      <c r="A31" s="3" t="s">
        <v>36</v>
      </c>
      <c r="C31" s="4" t="s">
        <v>92</v>
      </c>
      <c r="E31" s="6" t="s">
        <v>140</v>
      </c>
      <c r="F31" s="7" t="s">
        <v>171</v>
      </c>
    </row>
    <row r="32" spans="1:6" x14ac:dyDescent="0.35">
      <c r="A32" s="3" t="s">
        <v>37</v>
      </c>
      <c r="C32" s="4" t="s">
        <v>93</v>
      </c>
      <c r="E32" s="6" t="s">
        <v>332</v>
      </c>
      <c r="F32" s="7" t="s">
        <v>366</v>
      </c>
    </row>
    <row r="33" spans="1:6" x14ac:dyDescent="0.35">
      <c r="A33" s="3" t="s">
        <v>40</v>
      </c>
      <c r="C33" s="4" t="s">
        <v>94</v>
      </c>
      <c r="E33" s="6" t="s">
        <v>333</v>
      </c>
      <c r="F33" s="7" t="s">
        <v>367</v>
      </c>
    </row>
    <row r="34" spans="1:6" x14ac:dyDescent="0.35">
      <c r="A34" s="3" t="s">
        <v>41</v>
      </c>
      <c r="C34" s="4" t="s">
        <v>95</v>
      </c>
      <c r="E34" s="6" t="s">
        <v>141</v>
      </c>
      <c r="F34" s="7" t="s">
        <v>172</v>
      </c>
    </row>
    <row r="35" spans="1:6" x14ac:dyDescent="0.35">
      <c r="A35" s="3" t="s">
        <v>42</v>
      </c>
      <c r="C35" s="4" t="s">
        <v>287</v>
      </c>
      <c r="E35" s="6" t="s">
        <v>334</v>
      </c>
      <c r="F35" s="7" t="s">
        <v>368</v>
      </c>
    </row>
    <row r="36" spans="1:6" x14ac:dyDescent="0.35">
      <c r="A36" s="3" t="s">
        <v>247</v>
      </c>
      <c r="C36" s="4" t="s">
        <v>288</v>
      </c>
      <c r="E36" s="6" t="s">
        <v>335</v>
      </c>
      <c r="F36" s="7" t="s">
        <v>369</v>
      </c>
    </row>
    <row r="37" spans="1:6" x14ac:dyDescent="0.35">
      <c r="A37" s="3" t="s">
        <v>248</v>
      </c>
      <c r="C37" s="4" t="s">
        <v>97</v>
      </c>
      <c r="E37" s="6" t="s">
        <v>142</v>
      </c>
      <c r="F37" s="7" t="s">
        <v>173</v>
      </c>
    </row>
    <row r="38" spans="1:6" x14ac:dyDescent="0.35">
      <c r="A38" s="3" t="s">
        <v>43</v>
      </c>
      <c r="C38" s="4" t="s">
        <v>289</v>
      </c>
      <c r="E38" s="6" t="s">
        <v>336</v>
      </c>
      <c r="F38" s="7" t="s">
        <v>211</v>
      </c>
    </row>
    <row r="39" spans="1:6" x14ac:dyDescent="0.35">
      <c r="A39" s="3" t="s">
        <v>249</v>
      </c>
      <c r="C39" s="4" t="s">
        <v>290</v>
      </c>
      <c r="E39" s="6" t="s">
        <v>337</v>
      </c>
      <c r="F39" s="7" t="s">
        <v>212</v>
      </c>
    </row>
    <row r="40" spans="1:6" x14ac:dyDescent="0.35">
      <c r="A40" s="3" t="s">
        <v>250</v>
      </c>
      <c r="C40" s="4" t="s">
        <v>99</v>
      </c>
      <c r="E40" s="6" t="s">
        <v>143</v>
      </c>
      <c r="F40" s="7" t="s">
        <v>174</v>
      </c>
    </row>
    <row r="41" spans="1:6" x14ac:dyDescent="0.35">
      <c r="A41" s="3" t="s">
        <v>44</v>
      </c>
      <c r="C41" s="4" t="s">
        <v>291</v>
      </c>
      <c r="E41" s="6" t="s">
        <v>338</v>
      </c>
      <c r="F41" s="7" t="s">
        <v>370</v>
      </c>
    </row>
    <row r="42" spans="1:6" x14ac:dyDescent="0.35">
      <c r="A42" s="3" t="s">
        <v>251</v>
      </c>
      <c r="C42" s="4" t="s">
        <v>292</v>
      </c>
      <c r="E42" s="6" t="s">
        <v>339</v>
      </c>
      <c r="F42" s="7" t="s">
        <v>371</v>
      </c>
    </row>
    <row r="43" spans="1:6" x14ac:dyDescent="0.35">
      <c r="A43" s="3" t="s">
        <v>252</v>
      </c>
      <c r="C43" s="4" t="s">
        <v>102</v>
      </c>
      <c r="E43" s="6" t="s">
        <v>144</v>
      </c>
      <c r="F43" s="7" t="s">
        <v>175</v>
      </c>
    </row>
    <row r="44" spans="1:6" x14ac:dyDescent="0.35">
      <c r="A44" s="3" t="s">
        <v>45</v>
      </c>
      <c r="C44" s="4" t="s">
        <v>293</v>
      </c>
      <c r="E44" s="6" t="s">
        <v>340</v>
      </c>
    </row>
    <row r="45" spans="1:6" x14ac:dyDescent="0.35">
      <c r="A45" s="3" t="s">
        <v>50</v>
      </c>
      <c r="C45" s="4" t="s">
        <v>294</v>
      </c>
      <c r="E45" s="6" t="s">
        <v>341</v>
      </c>
    </row>
    <row r="46" spans="1:6" x14ac:dyDescent="0.35">
      <c r="A46" s="3" t="s">
        <v>53</v>
      </c>
      <c r="C46" s="4" t="s">
        <v>104</v>
      </c>
      <c r="E46" s="6" t="s">
        <v>145</v>
      </c>
    </row>
    <row r="47" spans="1:6" x14ac:dyDescent="0.35">
      <c r="A47" s="3" t="s">
        <v>54</v>
      </c>
      <c r="C47" s="4" t="s">
        <v>295</v>
      </c>
      <c r="E47" s="6" t="s">
        <v>342</v>
      </c>
    </row>
    <row r="48" spans="1:6" x14ac:dyDescent="0.35">
      <c r="A48" s="3" t="s">
        <v>55</v>
      </c>
      <c r="C48" s="4" t="s">
        <v>296</v>
      </c>
      <c r="E48" s="6" t="s">
        <v>343</v>
      </c>
    </row>
    <row r="49" spans="1:5" x14ac:dyDescent="0.35">
      <c r="A49" s="3" t="s">
        <v>56</v>
      </c>
      <c r="C49" s="4" t="s">
        <v>105</v>
      </c>
      <c r="E49" s="6" t="s">
        <v>146</v>
      </c>
    </row>
    <row r="50" spans="1:5" x14ac:dyDescent="0.35">
      <c r="A50" s="3" t="s">
        <v>57</v>
      </c>
      <c r="C50" s="4" t="s">
        <v>297</v>
      </c>
      <c r="E50" s="6" t="s">
        <v>344</v>
      </c>
    </row>
    <row r="51" spans="1:5" x14ac:dyDescent="0.35">
      <c r="A51" s="3" t="s">
        <v>60</v>
      </c>
      <c r="C51" s="4" t="s">
        <v>298</v>
      </c>
      <c r="E51" s="6" t="s">
        <v>345</v>
      </c>
    </row>
    <row r="52" spans="1:5" x14ac:dyDescent="0.35">
      <c r="A52" s="3" t="s">
        <v>61</v>
      </c>
      <c r="C52" s="4" t="s">
        <v>108</v>
      </c>
      <c r="E52" s="6" t="s">
        <v>147</v>
      </c>
    </row>
    <row r="53" spans="1:5" x14ac:dyDescent="0.35">
      <c r="A53" s="3" t="s">
        <v>62</v>
      </c>
      <c r="C53" s="4" t="s">
        <v>110</v>
      </c>
      <c r="E53" s="6" t="s">
        <v>346</v>
      </c>
    </row>
    <row r="54" spans="1:5" x14ac:dyDescent="0.35">
      <c r="A54" s="3" t="s">
        <v>63</v>
      </c>
      <c r="C54" s="4" t="s">
        <v>491</v>
      </c>
      <c r="E54" s="6" t="s">
        <v>148</v>
      </c>
    </row>
    <row r="55" spans="1:5" x14ac:dyDescent="0.35">
      <c r="A55" s="3" t="s">
        <v>64</v>
      </c>
      <c r="C55" s="4" t="s">
        <v>492</v>
      </c>
      <c r="E55" s="6" t="s">
        <v>347</v>
      </c>
    </row>
    <row r="56" spans="1:5" x14ac:dyDescent="0.35">
      <c r="A56" s="3" t="s">
        <v>59</v>
      </c>
      <c r="C56" s="4" t="s">
        <v>493</v>
      </c>
      <c r="E56" s="6" t="s">
        <v>348</v>
      </c>
    </row>
    <row r="57" spans="1:5" x14ac:dyDescent="0.35">
      <c r="C57" s="4" t="s">
        <v>494</v>
      </c>
      <c r="E57" s="6" t="s">
        <v>152</v>
      </c>
    </row>
    <row r="58" spans="1:5" x14ac:dyDescent="0.35">
      <c r="C58" s="4" t="s">
        <v>495</v>
      </c>
      <c r="E58" s="6" t="s">
        <v>153</v>
      </c>
    </row>
    <row r="59" spans="1:5" x14ac:dyDescent="0.35">
      <c r="C59" s="4" t="s">
        <v>496</v>
      </c>
      <c r="E59" s="6" t="s">
        <v>154</v>
      </c>
    </row>
    <row r="60" spans="1:5" x14ac:dyDescent="0.35">
      <c r="C60" s="4" t="s">
        <v>497</v>
      </c>
      <c r="E60" s="6" t="s">
        <v>155</v>
      </c>
    </row>
    <row r="61" spans="1:5" x14ac:dyDescent="0.35">
      <c r="C61" s="4" t="s">
        <v>498</v>
      </c>
      <c r="E61" s="6" t="s">
        <v>157</v>
      </c>
    </row>
    <row r="62" spans="1:5" x14ac:dyDescent="0.35">
      <c r="C62" s="4" t="s">
        <v>499</v>
      </c>
      <c r="E62" s="6" t="s">
        <v>158</v>
      </c>
    </row>
    <row r="63" spans="1:5" x14ac:dyDescent="0.35">
      <c r="C63" s="4" t="s">
        <v>500</v>
      </c>
      <c r="E63" s="6" t="s">
        <v>159</v>
      </c>
    </row>
    <row r="64" spans="1:5" x14ac:dyDescent="0.35">
      <c r="C64" s="4" t="s">
        <v>501</v>
      </c>
      <c r="E64" s="6" t="s">
        <v>160</v>
      </c>
    </row>
    <row r="65" spans="5:5" x14ac:dyDescent="0.35">
      <c r="E65" s="6" t="s">
        <v>161</v>
      </c>
    </row>
    <row r="66" spans="5:5" x14ac:dyDescent="0.35">
      <c r="E66" s="6" t="s">
        <v>162</v>
      </c>
    </row>
  </sheetData>
  <sheetProtection algorithmName="SHA-512" hashValue="maiPg8053LLqm8kCMyxEir8aEQ2u/shv7XFQP2Rgf2VGa9CW8ewQqq33AyJWbDuxqduXoEEJ7Rsh8rSN5pSdfw==" saltValue="TzHrID/gAT3Dcy7m7y9pkQ==" spinCount="100000" sheet="1" objects="1" scenarios="1"/>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8C942-1ABB-4797-991C-174FFDC995D3}">
  <dimension ref="A1:E281"/>
  <sheetViews>
    <sheetView workbookViewId="0">
      <selection activeCell="C3" sqref="C3"/>
    </sheetView>
  </sheetViews>
  <sheetFormatPr defaultRowHeight="14.5" x14ac:dyDescent="0.35"/>
  <cols>
    <col min="1" max="1" width="61.81640625" customWidth="1"/>
    <col min="2" max="3" width="21.08984375" style="8" customWidth="1"/>
    <col min="4" max="4" width="16.453125" style="9" customWidth="1"/>
    <col min="5" max="5" width="21.6328125" customWidth="1"/>
  </cols>
  <sheetData>
    <row r="1" spans="1:5" x14ac:dyDescent="0.35">
      <c r="A1" s="1" t="s">
        <v>15</v>
      </c>
    </row>
    <row r="2" spans="1:5" x14ac:dyDescent="0.35">
      <c r="A2" s="1" t="s">
        <v>13</v>
      </c>
      <c r="B2" s="10" t="s">
        <v>17</v>
      </c>
      <c r="C2" s="10" t="s">
        <v>521</v>
      </c>
      <c r="D2" s="11" t="s">
        <v>16</v>
      </c>
      <c r="E2" s="11" t="s">
        <v>24</v>
      </c>
    </row>
    <row r="3" spans="1:5" x14ac:dyDescent="0.35">
      <c r="A3" s="3" t="s">
        <v>182</v>
      </c>
      <c r="B3" s="10"/>
      <c r="C3" s="10"/>
      <c r="D3" s="11"/>
      <c r="E3" s="11"/>
    </row>
    <row r="4" spans="1:5" x14ac:dyDescent="0.35">
      <c r="A4" s="22" t="s">
        <v>176</v>
      </c>
      <c r="B4" s="10"/>
      <c r="C4" s="10"/>
      <c r="D4" s="11"/>
      <c r="E4" s="11"/>
    </row>
    <row r="5" spans="1:5" x14ac:dyDescent="0.35">
      <c r="A5" s="3" t="s">
        <v>206</v>
      </c>
      <c r="B5" s="8">
        <v>2</v>
      </c>
      <c r="C5" s="8" t="s">
        <v>522</v>
      </c>
      <c r="D5" s="146">
        <f>SUM(B5:B8)</f>
        <v>12</v>
      </c>
      <c r="E5" s="147" t="s">
        <v>25</v>
      </c>
    </row>
    <row r="6" spans="1:5" x14ac:dyDescent="0.35">
      <c r="A6" s="3" t="s">
        <v>207</v>
      </c>
      <c r="B6" s="8">
        <v>5</v>
      </c>
      <c r="C6" s="8" t="s">
        <v>523</v>
      </c>
      <c r="D6" s="146"/>
      <c r="E6" s="147"/>
    </row>
    <row r="7" spans="1:5" x14ac:dyDescent="0.35">
      <c r="A7" s="3" t="s">
        <v>208</v>
      </c>
      <c r="B7" s="8">
        <v>2</v>
      </c>
      <c r="D7" s="146"/>
      <c r="E7" s="147"/>
    </row>
    <row r="8" spans="1:5" x14ac:dyDescent="0.35">
      <c r="A8" s="3" t="s">
        <v>18</v>
      </c>
      <c r="B8" s="8">
        <v>3</v>
      </c>
      <c r="D8" s="146"/>
      <c r="E8" s="147"/>
    </row>
    <row r="9" spans="1:5" x14ac:dyDescent="0.35">
      <c r="A9" s="3" t="s">
        <v>209</v>
      </c>
      <c r="B9" s="8">
        <v>4</v>
      </c>
      <c r="C9" s="8" t="s">
        <v>522</v>
      </c>
      <c r="D9" s="146">
        <f>SUM(B9:B11)</f>
        <v>9</v>
      </c>
      <c r="E9" s="147" t="s">
        <v>26</v>
      </c>
    </row>
    <row r="10" spans="1:5" x14ac:dyDescent="0.35">
      <c r="A10" s="3" t="s">
        <v>210</v>
      </c>
      <c r="B10" s="8">
        <v>2</v>
      </c>
      <c r="C10" s="8" t="s">
        <v>522</v>
      </c>
      <c r="D10" s="146"/>
      <c r="E10" s="147"/>
    </row>
    <row r="11" spans="1:5" x14ac:dyDescent="0.35">
      <c r="A11" s="3" t="s">
        <v>19</v>
      </c>
      <c r="B11" s="8">
        <v>3</v>
      </c>
      <c r="D11" s="146"/>
      <c r="E11" s="147"/>
    </row>
    <row r="12" spans="1:5" x14ac:dyDescent="0.35">
      <c r="A12" s="3" t="s">
        <v>234</v>
      </c>
      <c r="B12" s="8">
        <v>2</v>
      </c>
      <c r="C12" s="8" t="s">
        <v>522</v>
      </c>
      <c r="D12" s="146">
        <f>SUM(B12:B14)</f>
        <v>9</v>
      </c>
      <c r="E12" s="147" t="s">
        <v>27</v>
      </c>
    </row>
    <row r="13" spans="1:5" x14ac:dyDescent="0.35">
      <c r="A13" s="3" t="s">
        <v>235</v>
      </c>
      <c r="B13" s="8">
        <v>4</v>
      </c>
      <c r="C13" s="8" t="s">
        <v>523</v>
      </c>
      <c r="D13" s="146"/>
      <c r="E13" s="147"/>
    </row>
    <row r="14" spans="1:5" x14ac:dyDescent="0.35">
      <c r="A14" s="3" t="s">
        <v>20</v>
      </c>
      <c r="B14" s="8">
        <v>3</v>
      </c>
      <c r="D14" s="146"/>
      <c r="E14" s="147"/>
    </row>
    <row r="15" spans="1:5" x14ac:dyDescent="0.35">
      <c r="A15" s="3" t="s">
        <v>236</v>
      </c>
      <c r="B15" s="8">
        <v>2</v>
      </c>
      <c r="C15" s="8" t="s">
        <v>522</v>
      </c>
      <c r="D15" s="146">
        <v>9</v>
      </c>
      <c r="E15" s="147" t="s">
        <v>28</v>
      </c>
    </row>
    <row r="16" spans="1:5" x14ac:dyDescent="0.35">
      <c r="A16" s="3" t="s">
        <v>237</v>
      </c>
      <c r="B16" s="8">
        <v>4</v>
      </c>
      <c r="C16" s="8" t="s">
        <v>523</v>
      </c>
      <c r="D16" s="146"/>
      <c r="E16" s="147"/>
    </row>
    <row r="17" spans="1:5" x14ac:dyDescent="0.35">
      <c r="A17" s="3" t="s">
        <v>238</v>
      </c>
      <c r="B17" s="8">
        <v>4</v>
      </c>
      <c r="C17" s="8" t="s">
        <v>523</v>
      </c>
      <c r="D17" s="146"/>
      <c r="E17" s="147"/>
    </row>
    <row r="18" spans="1:5" x14ac:dyDescent="0.35">
      <c r="A18" s="3" t="s">
        <v>21</v>
      </c>
      <c r="B18" s="8">
        <v>3</v>
      </c>
      <c r="D18" s="146"/>
      <c r="E18" s="147"/>
    </row>
    <row r="19" spans="1:5" x14ac:dyDescent="0.35">
      <c r="A19" s="3" t="s">
        <v>239</v>
      </c>
      <c r="B19" s="8">
        <v>2</v>
      </c>
      <c r="C19" s="8" t="s">
        <v>522</v>
      </c>
      <c r="D19" s="146">
        <f>SUM(B19:B21)</f>
        <v>9</v>
      </c>
      <c r="E19" s="147" t="s">
        <v>29</v>
      </c>
    </row>
    <row r="20" spans="1:5" x14ac:dyDescent="0.35">
      <c r="A20" s="3" t="s">
        <v>240</v>
      </c>
      <c r="B20" s="8">
        <v>4</v>
      </c>
      <c r="C20" s="8" t="s">
        <v>523</v>
      </c>
      <c r="D20" s="146"/>
      <c r="E20" s="147"/>
    </row>
    <row r="21" spans="1:5" x14ac:dyDescent="0.35">
      <c r="A21" s="3" t="s">
        <v>22</v>
      </c>
      <c r="B21" s="8">
        <v>3</v>
      </c>
      <c r="D21" s="146"/>
      <c r="E21" s="147"/>
    </row>
    <row r="22" spans="1:5" x14ac:dyDescent="0.35">
      <c r="A22" s="3" t="s">
        <v>241</v>
      </c>
      <c r="B22" s="8">
        <v>2</v>
      </c>
      <c r="C22" s="8" t="s">
        <v>522</v>
      </c>
      <c r="D22" s="146">
        <f>SUM(B22:B24)</f>
        <v>9</v>
      </c>
      <c r="E22" s="147" t="s">
        <v>30</v>
      </c>
    </row>
    <row r="23" spans="1:5" x14ac:dyDescent="0.35">
      <c r="A23" s="3" t="s">
        <v>242</v>
      </c>
      <c r="B23" s="8">
        <v>2</v>
      </c>
      <c r="C23" s="8" t="s">
        <v>522</v>
      </c>
      <c r="D23" s="146"/>
      <c r="E23" s="147"/>
    </row>
    <row r="24" spans="1:5" x14ac:dyDescent="0.35">
      <c r="A24" s="3" t="s">
        <v>23</v>
      </c>
      <c r="B24" s="8">
        <v>5</v>
      </c>
      <c r="D24" s="146"/>
      <c r="E24" s="147"/>
    </row>
    <row r="25" spans="1:5" x14ac:dyDescent="0.35">
      <c r="A25" s="3" t="s">
        <v>243</v>
      </c>
      <c r="B25" s="8">
        <v>2</v>
      </c>
      <c r="C25" s="8" t="s">
        <v>522</v>
      </c>
      <c r="D25" s="146">
        <f>SUM(B25:B27)</f>
        <v>9</v>
      </c>
      <c r="E25" s="147" t="s">
        <v>31</v>
      </c>
    </row>
    <row r="26" spans="1:5" x14ac:dyDescent="0.35">
      <c r="A26" s="3" t="s">
        <v>244</v>
      </c>
      <c r="B26" s="8">
        <v>4</v>
      </c>
      <c r="C26" s="8" t="s">
        <v>523</v>
      </c>
      <c r="D26" s="146"/>
      <c r="E26" s="147"/>
    </row>
    <row r="27" spans="1:5" x14ac:dyDescent="0.35">
      <c r="A27" s="3" t="s">
        <v>32</v>
      </c>
      <c r="B27" s="8">
        <v>3</v>
      </c>
      <c r="D27" s="146"/>
      <c r="E27" s="147"/>
    </row>
    <row r="28" spans="1:5" x14ac:dyDescent="0.35">
      <c r="A28" s="3" t="s">
        <v>245</v>
      </c>
      <c r="B28" s="8">
        <v>3</v>
      </c>
      <c r="D28" s="146">
        <f>SUM(B28:B30)</f>
        <v>12</v>
      </c>
      <c r="E28" s="147" t="s">
        <v>34</v>
      </c>
    </row>
    <row r="29" spans="1:5" x14ac:dyDescent="0.35">
      <c r="A29" s="3" t="s">
        <v>246</v>
      </c>
      <c r="B29" s="8">
        <v>3</v>
      </c>
      <c r="D29" s="146"/>
      <c r="E29" s="147"/>
    </row>
    <row r="30" spans="1:5" x14ac:dyDescent="0.35">
      <c r="A30" s="3" t="s">
        <v>33</v>
      </c>
      <c r="B30" s="8">
        <v>6</v>
      </c>
      <c r="D30" s="146"/>
      <c r="E30" s="147"/>
    </row>
    <row r="31" spans="1:5" x14ac:dyDescent="0.35">
      <c r="A31" s="3" t="s">
        <v>35</v>
      </c>
      <c r="B31" s="8">
        <v>2</v>
      </c>
      <c r="D31" s="146">
        <f>SUM(B31:B33)</f>
        <v>9</v>
      </c>
      <c r="E31" s="147" t="s">
        <v>38</v>
      </c>
    </row>
    <row r="32" spans="1:5" x14ac:dyDescent="0.35">
      <c r="A32" s="3" t="s">
        <v>36</v>
      </c>
      <c r="B32" s="8">
        <v>2</v>
      </c>
      <c r="D32" s="146"/>
      <c r="E32" s="147"/>
    </row>
    <row r="33" spans="1:5" x14ac:dyDescent="0.35">
      <c r="A33" s="3" t="s">
        <v>37</v>
      </c>
      <c r="B33" s="8">
        <v>5</v>
      </c>
      <c r="D33" s="146"/>
      <c r="E33" s="147"/>
    </row>
    <row r="34" spans="1:5" x14ac:dyDescent="0.35">
      <c r="A34" s="3" t="s">
        <v>40</v>
      </c>
      <c r="B34" s="8">
        <v>2</v>
      </c>
      <c r="D34" s="146">
        <f>SUM(B34:B36)</f>
        <v>9</v>
      </c>
      <c r="E34" s="147" t="s">
        <v>46</v>
      </c>
    </row>
    <row r="35" spans="1:5" x14ac:dyDescent="0.35">
      <c r="A35" s="3" t="s">
        <v>41</v>
      </c>
      <c r="B35" s="8">
        <v>4</v>
      </c>
      <c r="D35" s="146"/>
      <c r="E35" s="147"/>
    </row>
    <row r="36" spans="1:5" x14ac:dyDescent="0.35">
      <c r="A36" s="3" t="s">
        <v>42</v>
      </c>
      <c r="B36" s="8">
        <v>3</v>
      </c>
      <c r="D36" s="146"/>
      <c r="E36" s="147"/>
    </row>
    <row r="37" spans="1:5" x14ac:dyDescent="0.35">
      <c r="A37" s="3" t="s">
        <v>247</v>
      </c>
      <c r="B37" s="8">
        <v>2</v>
      </c>
      <c r="C37" s="8" t="s">
        <v>522</v>
      </c>
      <c r="D37" s="146">
        <f>SUM(B37:B39)</f>
        <v>9</v>
      </c>
      <c r="E37" s="147" t="s">
        <v>47</v>
      </c>
    </row>
    <row r="38" spans="1:5" x14ac:dyDescent="0.35">
      <c r="A38" s="3" t="s">
        <v>248</v>
      </c>
      <c r="B38" s="8">
        <v>4</v>
      </c>
      <c r="C38" s="8" t="s">
        <v>523</v>
      </c>
      <c r="D38" s="146"/>
      <c r="E38" s="147"/>
    </row>
    <row r="39" spans="1:5" x14ac:dyDescent="0.35">
      <c r="A39" s="3" t="s">
        <v>43</v>
      </c>
      <c r="B39" s="8">
        <v>3</v>
      </c>
      <c r="D39" s="146"/>
      <c r="E39" s="147"/>
    </row>
    <row r="40" spans="1:5" x14ac:dyDescent="0.35">
      <c r="A40" s="3" t="s">
        <v>249</v>
      </c>
      <c r="B40" s="8">
        <v>2</v>
      </c>
      <c r="C40" s="8" t="s">
        <v>522</v>
      </c>
      <c r="D40" s="146">
        <f>SUM(B40:B42)</f>
        <v>9</v>
      </c>
      <c r="E40" s="147" t="s">
        <v>48</v>
      </c>
    </row>
    <row r="41" spans="1:5" x14ac:dyDescent="0.35">
      <c r="A41" s="3" t="s">
        <v>250</v>
      </c>
      <c r="B41" s="8">
        <v>4</v>
      </c>
      <c r="C41" s="8" t="s">
        <v>523</v>
      </c>
      <c r="D41" s="146"/>
      <c r="E41" s="147"/>
    </row>
    <row r="42" spans="1:5" x14ac:dyDescent="0.35">
      <c r="A42" s="3" t="s">
        <v>44</v>
      </c>
      <c r="B42" s="8">
        <v>3</v>
      </c>
      <c r="D42" s="146"/>
      <c r="E42" s="147"/>
    </row>
    <row r="43" spans="1:5" x14ac:dyDescent="0.35">
      <c r="A43" s="3" t="s">
        <v>251</v>
      </c>
      <c r="B43" s="8">
        <v>2</v>
      </c>
      <c r="C43" s="8" t="s">
        <v>522</v>
      </c>
      <c r="D43" s="146">
        <f>SUM(B43:B45)</f>
        <v>9</v>
      </c>
      <c r="E43" s="147" t="s">
        <v>49</v>
      </c>
    </row>
    <row r="44" spans="1:5" x14ac:dyDescent="0.35">
      <c r="A44" s="3" t="s">
        <v>252</v>
      </c>
      <c r="B44" s="8">
        <v>4</v>
      </c>
      <c r="C44" s="8" t="s">
        <v>523</v>
      </c>
      <c r="D44" s="146"/>
      <c r="E44" s="147"/>
    </row>
    <row r="45" spans="1:5" x14ac:dyDescent="0.35">
      <c r="A45" s="3" t="s">
        <v>45</v>
      </c>
      <c r="B45" s="8">
        <v>3</v>
      </c>
      <c r="D45" s="146"/>
      <c r="E45" s="147"/>
    </row>
    <row r="46" spans="1:5" x14ac:dyDescent="0.35">
      <c r="A46" s="3" t="s">
        <v>50</v>
      </c>
      <c r="B46" s="8">
        <v>12</v>
      </c>
      <c r="D46" s="9">
        <v>12</v>
      </c>
      <c r="E46" s="12" t="s">
        <v>51</v>
      </c>
    </row>
    <row r="47" spans="1:5" x14ac:dyDescent="0.35">
      <c r="A47" s="3" t="s">
        <v>53</v>
      </c>
      <c r="B47" s="8" t="s">
        <v>52</v>
      </c>
      <c r="D47" s="9" t="s">
        <v>52</v>
      </c>
      <c r="E47" s="12" t="s">
        <v>66</v>
      </c>
    </row>
    <row r="48" spans="1:5" x14ac:dyDescent="0.35">
      <c r="A48" s="3" t="s">
        <v>54</v>
      </c>
      <c r="B48" s="8" t="s">
        <v>52</v>
      </c>
      <c r="D48" s="146" t="s">
        <v>52</v>
      </c>
      <c r="E48" s="147" t="s">
        <v>67</v>
      </c>
    </row>
    <row r="49" spans="1:5" x14ac:dyDescent="0.35">
      <c r="A49" s="3" t="s">
        <v>55</v>
      </c>
      <c r="B49" s="8" t="s">
        <v>52</v>
      </c>
      <c r="D49" s="146"/>
      <c r="E49" s="147"/>
    </row>
    <row r="50" spans="1:5" x14ac:dyDescent="0.35">
      <c r="A50" s="3" t="s">
        <v>56</v>
      </c>
      <c r="B50" s="8" t="s">
        <v>52</v>
      </c>
      <c r="D50" s="146"/>
      <c r="E50" s="147"/>
    </row>
    <row r="51" spans="1:5" x14ac:dyDescent="0.35">
      <c r="A51" s="3" t="s">
        <v>57</v>
      </c>
      <c r="B51" s="8" t="s">
        <v>52</v>
      </c>
      <c r="D51" s="146"/>
      <c r="E51" s="147"/>
    </row>
    <row r="52" spans="1:5" x14ac:dyDescent="0.35">
      <c r="A52" s="3" t="s">
        <v>60</v>
      </c>
      <c r="B52" s="8" t="s">
        <v>65</v>
      </c>
      <c r="D52" s="146" t="s">
        <v>58</v>
      </c>
      <c r="E52" s="147" t="s">
        <v>68</v>
      </c>
    </row>
    <row r="53" spans="1:5" x14ac:dyDescent="0.35">
      <c r="A53" s="3" t="s">
        <v>61</v>
      </c>
      <c r="B53" s="8" t="s">
        <v>65</v>
      </c>
      <c r="D53" s="146"/>
      <c r="E53" s="147"/>
    </row>
    <row r="54" spans="1:5" x14ac:dyDescent="0.35">
      <c r="A54" s="3" t="s">
        <v>62</v>
      </c>
      <c r="B54" s="8" t="s">
        <v>65</v>
      </c>
      <c r="D54" s="146"/>
      <c r="E54" s="147"/>
    </row>
    <row r="55" spans="1:5" x14ac:dyDescent="0.35">
      <c r="A55" s="3" t="s">
        <v>63</v>
      </c>
      <c r="B55" s="8" t="s">
        <v>65</v>
      </c>
      <c r="D55" s="146"/>
      <c r="E55" s="147"/>
    </row>
    <row r="56" spans="1:5" x14ac:dyDescent="0.35">
      <c r="A56" s="3" t="s">
        <v>64</v>
      </c>
      <c r="B56" s="8" t="s">
        <v>65</v>
      </c>
      <c r="D56" s="146"/>
      <c r="E56" s="147"/>
    </row>
    <row r="57" spans="1:5" x14ac:dyDescent="0.35">
      <c r="A57" s="3" t="s">
        <v>59</v>
      </c>
      <c r="B57" s="8" t="s">
        <v>65</v>
      </c>
      <c r="D57" s="146"/>
      <c r="E57" s="147"/>
    </row>
    <row r="58" spans="1:5" x14ac:dyDescent="0.35">
      <c r="A58" s="2" t="s">
        <v>177</v>
      </c>
      <c r="E58" s="12"/>
    </row>
    <row r="59" spans="1:5" x14ac:dyDescent="0.35">
      <c r="A59" s="2" t="s">
        <v>253</v>
      </c>
      <c r="B59" s="8">
        <v>2</v>
      </c>
      <c r="C59" s="8" t="s">
        <v>522</v>
      </c>
      <c r="D59" s="146">
        <f>SUM(B59:B61)</f>
        <v>6</v>
      </c>
      <c r="E59" s="147" t="s">
        <v>70</v>
      </c>
    </row>
    <row r="60" spans="1:5" x14ac:dyDescent="0.35">
      <c r="A60" s="2" t="s">
        <v>254</v>
      </c>
      <c r="B60" s="8">
        <v>2</v>
      </c>
      <c r="C60" s="8" t="s">
        <v>523</v>
      </c>
      <c r="D60" s="146"/>
      <c r="E60" s="147"/>
    </row>
    <row r="61" spans="1:5" x14ac:dyDescent="0.35">
      <c r="A61" s="2" t="s">
        <v>71</v>
      </c>
      <c r="B61" s="8">
        <v>2</v>
      </c>
      <c r="D61" s="146"/>
      <c r="E61" s="147"/>
    </row>
    <row r="62" spans="1:5" x14ac:dyDescent="0.35">
      <c r="A62" s="2" t="s">
        <v>255</v>
      </c>
      <c r="B62" s="8">
        <v>4</v>
      </c>
      <c r="C62" s="8" t="s">
        <v>522</v>
      </c>
      <c r="D62" s="146">
        <f>SUM(B62:B64)</f>
        <v>9</v>
      </c>
      <c r="E62" s="147" t="s">
        <v>26</v>
      </c>
    </row>
    <row r="63" spans="1:5" x14ac:dyDescent="0.35">
      <c r="A63" s="2" t="s">
        <v>256</v>
      </c>
      <c r="B63" s="8">
        <v>2</v>
      </c>
      <c r="C63" s="8" t="s">
        <v>522</v>
      </c>
      <c r="D63" s="146"/>
      <c r="E63" s="147"/>
    </row>
    <row r="64" spans="1:5" x14ac:dyDescent="0.35">
      <c r="A64" s="2" t="s">
        <v>72</v>
      </c>
      <c r="B64" s="8">
        <v>3</v>
      </c>
      <c r="D64" s="146"/>
      <c r="E64" s="147"/>
    </row>
    <row r="65" spans="1:5" x14ac:dyDescent="0.35">
      <c r="A65" s="2" t="s">
        <v>257</v>
      </c>
      <c r="B65" s="8">
        <v>2</v>
      </c>
      <c r="C65" s="8" t="s">
        <v>522</v>
      </c>
      <c r="D65" s="146">
        <f>SUM(B65:B67)</f>
        <v>9</v>
      </c>
      <c r="E65" s="147" t="s">
        <v>27</v>
      </c>
    </row>
    <row r="66" spans="1:5" x14ac:dyDescent="0.35">
      <c r="A66" s="2" t="s">
        <v>258</v>
      </c>
      <c r="B66" s="8">
        <v>4</v>
      </c>
      <c r="C66" s="8" t="s">
        <v>523</v>
      </c>
      <c r="D66" s="146"/>
      <c r="E66" s="147"/>
    </row>
    <row r="67" spans="1:5" x14ac:dyDescent="0.35">
      <c r="A67" s="2" t="s">
        <v>73</v>
      </c>
      <c r="B67" s="8">
        <v>3</v>
      </c>
      <c r="D67" s="146"/>
      <c r="E67" s="147"/>
    </row>
    <row r="68" spans="1:5" x14ac:dyDescent="0.35">
      <c r="A68" s="2" t="s">
        <v>259</v>
      </c>
      <c r="B68" s="8">
        <v>2</v>
      </c>
      <c r="C68" s="8" t="s">
        <v>522</v>
      </c>
      <c r="D68" s="146">
        <v>9</v>
      </c>
      <c r="E68" s="147" t="s">
        <v>75</v>
      </c>
    </row>
    <row r="69" spans="1:5" x14ac:dyDescent="0.35">
      <c r="A69" s="2" t="s">
        <v>260</v>
      </c>
      <c r="B69" s="8">
        <v>4</v>
      </c>
      <c r="C69" s="8" t="s">
        <v>523</v>
      </c>
      <c r="D69" s="146"/>
      <c r="E69" s="147"/>
    </row>
    <row r="70" spans="1:5" x14ac:dyDescent="0.35">
      <c r="A70" s="2" t="s">
        <v>261</v>
      </c>
      <c r="B70" s="8">
        <v>4</v>
      </c>
      <c r="C70" s="8" t="s">
        <v>523</v>
      </c>
      <c r="D70" s="146"/>
      <c r="E70" s="147"/>
    </row>
    <row r="71" spans="1:5" x14ac:dyDescent="0.35">
      <c r="A71" s="2" t="s">
        <v>74</v>
      </c>
      <c r="B71" s="8">
        <v>3</v>
      </c>
      <c r="D71" s="146"/>
      <c r="E71" s="147"/>
    </row>
    <row r="72" spans="1:5" x14ac:dyDescent="0.35">
      <c r="A72" s="2" t="s">
        <v>262</v>
      </c>
      <c r="B72" s="8">
        <v>2</v>
      </c>
      <c r="C72" s="8" t="s">
        <v>522</v>
      </c>
      <c r="D72" s="147">
        <f>SUM(B72:B74)</f>
        <v>9</v>
      </c>
      <c r="E72" s="147" t="s">
        <v>77</v>
      </c>
    </row>
    <row r="73" spans="1:5" x14ac:dyDescent="0.35">
      <c r="A73" s="2" t="s">
        <v>263</v>
      </c>
      <c r="B73" s="8">
        <v>4</v>
      </c>
      <c r="C73" s="8" t="s">
        <v>523</v>
      </c>
      <c r="D73" s="147"/>
      <c r="E73" s="147"/>
    </row>
    <row r="74" spans="1:5" x14ac:dyDescent="0.35">
      <c r="A74" s="2" t="s">
        <v>79</v>
      </c>
      <c r="B74" s="8">
        <v>3</v>
      </c>
      <c r="D74" s="147"/>
      <c r="E74" s="147"/>
    </row>
    <row r="75" spans="1:5" x14ac:dyDescent="0.35">
      <c r="A75" s="2" t="s">
        <v>264</v>
      </c>
      <c r="B75" s="8">
        <v>2</v>
      </c>
      <c r="C75" s="8" t="s">
        <v>522</v>
      </c>
      <c r="D75" s="147">
        <f>SUM(B75:B77)</f>
        <v>9</v>
      </c>
      <c r="E75" s="147" t="s">
        <v>30</v>
      </c>
    </row>
    <row r="76" spans="1:5" x14ac:dyDescent="0.35">
      <c r="A76" s="2" t="s">
        <v>265</v>
      </c>
      <c r="B76" s="8">
        <v>2</v>
      </c>
      <c r="C76" s="8" t="s">
        <v>522</v>
      </c>
      <c r="D76" s="147"/>
      <c r="E76" s="147"/>
    </row>
    <row r="77" spans="1:5" x14ac:dyDescent="0.35">
      <c r="A77" s="2" t="s">
        <v>80</v>
      </c>
      <c r="B77" s="8">
        <v>5</v>
      </c>
      <c r="D77" s="147"/>
      <c r="E77" s="147"/>
    </row>
    <row r="78" spans="1:5" x14ac:dyDescent="0.35">
      <c r="A78" s="2" t="s">
        <v>266</v>
      </c>
      <c r="B78" s="8">
        <v>2</v>
      </c>
      <c r="C78" s="8" t="s">
        <v>522</v>
      </c>
      <c r="D78" s="147">
        <f>SUM(B78:B80)</f>
        <v>9</v>
      </c>
      <c r="E78" s="147" t="s">
        <v>78</v>
      </c>
    </row>
    <row r="79" spans="1:5" x14ac:dyDescent="0.35">
      <c r="A79" s="2" t="s">
        <v>267</v>
      </c>
      <c r="B79" s="8">
        <v>4</v>
      </c>
      <c r="C79" s="8" t="s">
        <v>523</v>
      </c>
      <c r="D79" s="147"/>
      <c r="E79" s="147"/>
    </row>
    <row r="80" spans="1:5" x14ac:dyDescent="0.35">
      <c r="A80" s="2" t="s">
        <v>81</v>
      </c>
      <c r="B80" s="8">
        <v>3</v>
      </c>
      <c r="D80" s="147"/>
      <c r="E80" s="147"/>
    </row>
    <row r="81" spans="1:5" x14ac:dyDescent="0.35">
      <c r="A81" s="4" t="s">
        <v>178</v>
      </c>
      <c r="D81" s="12"/>
      <c r="E81" s="12"/>
    </row>
    <row r="82" spans="1:5" x14ac:dyDescent="0.35">
      <c r="A82" s="4" t="s">
        <v>268</v>
      </c>
      <c r="B82" s="8">
        <v>2</v>
      </c>
      <c r="C82" s="8" t="s">
        <v>522</v>
      </c>
      <c r="D82" s="146">
        <f>SUM(B82:B85)</f>
        <v>12</v>
      </c>
      <c r="E82" s="147" t="s">
        <v>25</v>
      </c>
    </row>
    <row r="83" spans="1:5" x14ac:dyDescent="0.35">
      <c r="A83" s="4" t="s">
        <v>269</v>
      </c>
      <c r="B83" s="8">
        <v>5</v>
      </c>
      <c r="C83" s="8" t="s">
        <v>523</v>
      </c>
      <c r="D83" s="146"/>
      <c r="E83" s="147"/>
    </row>
    <row r="84" spans="1:5" x14ac:dyDescent="0.35">
      <c r="A84" s="4" t="s">
        <v>270</v>
      </c>
      <c r="B84" s="8">
        <v>2</v>
      </c>
      <c r="D84" s="146"/>
      <c r="E84" s="147"/>
    </row>
    <row r="85" spans="1:5" x14ac:dyDescent="0.35">
      <c r="A85" s="4" t="s">
        <v>82</v>
      </c>
      <c r="B85" s="8">
        <v>3</v>
      </c>
      <c r="D85" s="146"/>
      <c r="E85" s="147"/>
    </row>
    <row r="86" spans="1:5" x14ac:dyDescent="0.35">
      <c r="A86" s="4" t="s">
        <v>271</v>
      </c>
      <c r="B86" s="8">
        <v>2</v>
      </c>
      <c r="C86" s="8" t="s">
        <v>522</v>
      </c>
      <c r="D86" s="146">
        <f>SUM(B86:B88)</f>
        <v>9</v>
      </c>
      <c r="E86" s="147" t="s">
        <v>26</v>
      </c>
    </row>
    <row r="87" spans="1:5" x14ac:dyDescent="0.35">
      <c r="A87" s="4" t="s">
        <v>272</v>
      </c>
      <c r="B87" s="8">
        <v>2</v>
      </c>
      <c r="C87" s="8" t="s">
        <v>522</v>
      </c>
      <c r="D87" s="146"/>
      <c r="E87" s="147"/>
    </row>
    <row r="88" spans="1:5" x14ac:dyDescent="0.35">
      <c r="A88" s="4" t="s">
        <v>83</v>
      </c>
      <c r="B88" s="8">
        <v>5</v>
      </c>
      <c r="D88" s="146"/>
      <c r="E88" s="147"/>
    </row>
    <row r="89" spans="1:5" x14ac:dyDescent="0.35">
      <c r="A89" s="4" t="s">
        <v>273</v>
      </c>
      <c r="B89" s="8">
        <v>2</v>
      </c>
      <c r="C89" s="8" t="s">
        <v>522</v>
      </c>
      <c r="D89" s="146">
        <f>SUM(B89:B91)</f>
        <v>9</v>
      </c>
      <c r="E89" s="147" t="s">
        <v>27</v>
      </c>
    </row>
    <row r="90" spans="1:5" x14ac:dyDescent="0.35">
      <c r="A90" s="4" t="s">
        <v>274</v>
      </c>
      <c r="B90" s="8">
        <v>4</v>
      </c>
      <c r="C90" s="8" t="s">
        <v>523</v>
      </c>
      <c r="D90" s="146"/>
      <c r="E90" s="147"/>
    </row>
    <row r="91" spans="1:5" x14ac:dyDescent="0.35">
      <c r="A91" s="4" t="s">
        <v>84</v>
      </c>
      <c r="B91" s="8">
        <v>3</v>
      </c>
      <c r="D91" s="146"/>
      <c r="E91" s="147"/>
    </row>
    <row r="92" spans="1:5" x14ac:dyDescent="0.35">
      <c r="A92" s="4" t="s">
        <v>275</v>
      </c>
      <c r="B92" s="8">
        <v>2</v>
      </c>
      <c r="C92" s="8" t="s">
        <v>522</v>
      </c>
      <c r="D92" s="146">
        <f>SUM(B92:B94)</f>
        <v>9</v>
      </c>
      <c r="E92" s="147" t="s">
        <v>85</v>
      </c>
    </row>
    <row r="93" spans="1:5" x14ac:dyDescent="0.35">
      <c r="A93" s="4" t="s">
        <v>276</v>
      </c>
      <c r="B93" s="8">
        <v>4</v>
      </c>
      <c r="C93" s="8" t="s">
        <v>523</v>
      </c>
      <c r="D93" s="146"/>
      <c r="E93" s="147"/>
    </row>
    <row r="94" spans="1:5" x14ac:dyDescent="0.35">
      <c r="A94" s="4" t="s">
        <v>86</v>
      </c>
      <c r="B94" s="8">
        <v>3</v>
      </c>
      <c r="D94" s="146"/>
      <c r="E94" s="147"/>
    </row>
    <row r="95" spans="1:5" x14ac:dyDescent="0.35">
      <c r="A95" s="4" t="s">
        <v>277</v>
      </c>
      <c r="B95" s="8">
        <v>2</v>
      </c>
      <c r="C95" s="8" t="s">
        <v>522</v>
      </c>
      <c r="D95" s="146">
        <f>SUM(B95:B97)</f>
        <v>9</v>
      </c>
      <c r="E95" s="147" t="s">
        <v>87</v>
      </c>
    </row>
    <row r="96" spans="1:5" x14ac:dyDescent="0.35">
      <c r="A96" s="4" t="s">
        <v>278</v>
      </c>
      <c r="B96" s="8">
        <v>4</v>
      </c>
      <c r="C96" s="8" t="s">
        <v>523</v>
      </c>
      <c r="D96" s="146"/>
      <c r="E96" s="147"/>
    </row>
    <row r="97" spans="1:5" x14ac:dyDescent="0.35">
      <c r="A97" s="4" t="s">
        <v>88</v>
      </c>
      <c r="B97" s="8">
        <v>3</v>
      </c>
      <c r="D97" s="146"/>
      <c r="E97" s="147"/>
    </row>
    <row r="98" spans="1:5" x14ac:dyDescent="0.35">
      <c r="A98" s="4" t="s">
        <v>279</v>
      </c>
      <c r="B98" s="8">
        <v>2</v>
      </c>
      <c r="C98" s="8" t="s">
        <v>522</v>
      </c>
      <c r="D98" s="146">
        <f>SUM(B98:B100)</f>
        <v>9</v>
      </c>
      <c r="E98" s="147" t="s">
        <v>29</v>
      </c>
    </row>
    <row r="99" spans="1:5" x14ac:dyDescent="0.35">
      <c r="A99" s="4" t="s">
        <v>280</v>
      </c>
      <c r="B99" s="8">
        <v>4</v>
      </c>
      <c r="C99" s="8" t="s">
        <v>523</v>
      </c>
      <c r="D99" s="146"/>
      <c r="E99" s="147"/>
    </row>
    <row r="100" spans="1:5" x14ac:dyDescent="0.35">
      <c r="A100" s="4" t="s">
        <v>89</v>
      </c>
      <c r="B100" s="8">
        <v>3</v>
      </c>
      <c r="D100" s="146"/>
      <c r="E100" s="147"/>
    </row>
    <row r="101" spans="1:5" x14ac:dyDescent="0.35">
      <c r="A101" s="4" t="s">
        <v>281</v>
      </c>
      <c r="B101" s="8">
        <v>2</v>
      </c>
      <c r="C101" s="8" t="s">
        <v>522</v>
      </c>
      <c r="D101" s="146">
        <f>SUM(B101:B103)</f>
        <v>9</v>
      </c>
      <c r="E101" s="147" t="s">
        <v>30</v>
      </c>
    </row>
    <row r="102" spans="1:5" x14ac:dyDescent="0.35">
      <c r="A102" s="4" t="s">
        <v>282</v>
      </c>
      <c r="B102" s="8">
        <v>2</v>
      </c>
      <c r="C102" s="8" t="s">
        <v>522</v>
      </c>
      <c r="D102" s="146"/>
      <c r="E102" s="147"/>
    </row>
    <row r="103" spans="1:5" x14ac:dyDescent="0.35">
      <c r="A103" s="4" t="s">
        <v>90</v>
      </c>
      <c r="B103" s="8">
        <v>5</v>
      </c>
      <c r="D103" s="146"/>
      <c r="E103" s="147"/>
    </row>
    <row r="104" spans="1:5" x14ac:dyDescent="0.35">
      <c r="A104" s="4" t="s">
        <v>283</v>
      </c>
      <c r="B104" s="8">
        <v>2</v>
      </c>
      <c r="C104" s="8" t="s">
        <v>522</v>
      </c>
      <c r="D104" s="146">
        <f>SUM(B104:B106)</f>
        <v>9</v>
      </c>
      <c r="E104" s="147" t="s">
        <v>31</v>
      </c>
    </row>
    <row r="105" spans="1:5" x14ac:dyDescent="0.35">
      <c r="A105" s="4" t="s">
        <v>284</v>
      </c>
      <c r="B105" s="8">
        <v>4</v>
      </c>
      <c r="C105" s="8" t="s">
        <v>523</v>
      </c>
      <c r="D105" s="146"/>
      <c r="E105" s="147"/>
    </row>
    <row r="106" spans="1:5" x14ac:dyDescent="0.35">
      <c r="A106" s="4" t="s">
        <v>91</v>
      </c>
      <c r="B106" s="8">
        <v>3</v>
      </c>
      <c r="D106" s="146"/>
      <c r="E106" s="147"/>
    </row>
    <row r="107" spans="1:5" x14ac:dyDescent="0.35">
      <c r="A107" s="4" t="s">
        <v>285</v>
      </c>
      <c r="B107" s="8">
        <v>3</v>
      </c>
      <c r="D107" s="146">
        <f>SUM(B107:B109)</f>
        <v>12</v>
      </c>
      <c r="E107" s="147" t="s">
        <v>34</v>
      </c>
    </row>
    <row r="108" spans="1:5" x14ac:dyDescent="0.35">
      <c r="A108" s="4" t="s">
        <v>286</v>
      </c>
      <c r="B108" s="8">
        <v>3</v>
      </c>
      <c r="D108" s="146"/>
      <c r="E108" s="147"/>
    </row>
    <row r="109" spans="1:5" x14ac:dyDescent="0.35">
      <c r="A109" s="4" t="s">
        <v>92</v>
      </c>
      <c r="B109" s="8">
        <v>6</v>
      </c>
      <c r="D109" s="146"/>
      <c r="E109" s="147"/>
    </row>
    <row r="110" spans="1:5" x14ac:dyDescent="0.35">
      <c r="A110" s="4" t="s">
        <v>93</v>
      </c>
      <c r="B110" s="8">
        <v>2</v>
      </c>
      <c r="D110" s="146">
        <f>SUM(B110:B112)</f>
        <v>9</v>
      </c>
      <c r="E110" s="147" t="s">
        <v>96</v>
      </c>
    </row>
    <row r="111" spans="1:5" x14ac:dyDescent="0.35">
      <c r="A111" s="4" t="s">
        <v>94</v>
      </c>
      <c r="B111" s="8">
        <v>2</v>
      </c>
      <c r="D111" s="146"/>
      <c r="E111" s="147"/>
    </row>
    <row r="112" spans="1:5" x14ac:dyDescent="0.35">
      <c r="A112" s="4" t="s">
        <v>95</v>
      </c>
      <c r="B112" s="8">
        <v>5</v>
      </c>
      <c r="D112" s="146"/>
      <c r="E112" s="147"/>
    </row>
    <row r="113" spans="1:5" x14ac:dyDescent="0.35">
      <c r="A113" s="4" t="s">
        <v>287</v>
      </c>
      <c r="B113" s="8">
        <v>2</v>
      </c>
      <c r="C113" s="8" t="s">
        <v>522</v>
      </c>
      <c r="D113" s="146">
        <f>SUM(B113:B115)</f>
        <v>9</v>
      </c>
      <c r="E113" s="147" t="s">
        <v>98</v>
      </c>
    </row>
    <row r="114" spans="1:5" x14ac:dyDescent="0.35">
      <c r="A114" s="4" t="s">
        <v>288</v>
      </c>
      <c r="B114" s="8">
        <v>4</v>
      </c>
      <c r="C114" s="8" t="s">
        <v>523</v>
      </c>
      <c r="D114" s="146"/>
      <c r="E114" s="147"/>
    </row>
    <row r="115" spans="1:5" x14ac:dyDescent="0.35">
      <c r="A115" s="4" t="s">
        <v>97</v>
      </c>
      <c r="B115" s="8">
        <v>3</v>
      </c>
      <c r="D115" s="146"/>
      <c r="E115" s="147"/>
    </row>
    <row r="116" spans="1:5" x14ac:dyDescent="0.35">
      <c r="A116" s="4" t="s">
        <v>289</v>
      </c>
      <c r="B116" s="8">
        <v>2</v>
      </c>
      <c r="C116" s="8" t="s">
        <v>522</v>
      </c>
      <c r="D116" s="146">
        <f>SUM(B116:B118)</f>
        <v>9</v>
      </c>
      <c r="E116" s="147" t="s">
        <v>100</v>
      </c>
    </row>
    <row r="117" spans="1:5" x14ac:dyDescent="0.35">
      <c r="A117" s="4" t="s">
        <v>290</v>
      </c>
      <c r="B117" s="8">
        <v>4</v>
      </c>
      <c r="C117" s="8" t="s">
        <v>523</v>
      </c>
      <c r="D117" s="146"/>
      <c r="E117" s="147"/>
    </row>
    <row r="118" spans="1:5" x14ac:dyDescent="0.35">
      <c r="A118" s="4" t="s">
        <v>99</v>
      </c>
      <c r="B118" s="8">
        <v>3</v>
      </c>
      <c r="D118" s="146"/>
      <c r="E118" s="147"/>
    </row>
    <row r="119" spans="1:5" x14ac:dyDescent="0.35">
      <c r="A119" s="4" t="s">
        <v>291</v>
      </c>
      <c r="B119" s="8">
        <v>2</v>
      </c>
      <c r="C119" s="8" t="s">
        <v>522</v>
      </c>
      <c r="D119" s="146">
        <f>SUM(B119:B121)</f>
        <v>9</v>
      </c>
      <c r="E119" s="147" t="s">
        <v>101</v>
      </c>
    </row>
    <row r="120" spans="1:5" x14ac:dyDescent="0.35">
      <c r="A120" s="4" t="s">
        <v>292</v>
      </c>
      <c r="B120" s="8">
        <v>4</v>
      </c>
      <c r="C120" s="8" t="s">
        <v>523</v>
      </c>
      <c r="D120" s="146"/>
      <c r="E120" s="147"/>
    </row>
    <row r="121" spans="1:5" x14ac:dyDescent="0.35">
      <c r="A121" s="4" t="s">
        <v>102</v>
      </c>
      <c r="B121" s="8">
        <v>3</v>
      </c>
      <c r="D121" s="146"/>
      <c r="E121" s="147"/>
    </row>
    <row r="122" spans="1:5" x14ac:dyDescent="0.35">
      <c r="A122" s="4" t="s">
        <v>293</v>
      </c>
      <c r="B122" s="8">
        <v>2</v>
      </c>
      <c r="C122" s="8" t="s">
        <v>522</v>
      </c>
      <c r="D122" s="146">
        <f>SUM(B122:B124)</f>
        <v>9</v>
      </c>
      <c r="E122" s="147" t="s">
        <v>103</v>
      </c>
    </row>
    <row r="123" spans="1:5" x14ac:dyDescent="0.35">
      <c r="A123" s="4" t="s">
        <v>294</v>
      </c>
      <c r="B123" s="8">
        <v>4</v>
      </c>
      <c r="C123" s="8" t="s">
        <v>523</v>
      </c>
      <c r="D123" s="146"/>
      <c r="E123" s="147"/>
    </row>
    <row r="124" spans="1:5" x14ac:dyDescent="0.35">
      <c r="A124" s="4" t="s">
        <v>104</v>
      </c>
      <c r="B124" s="8">
        <v>3</v>
      </c>
      <c r="D124" s="146"/>
      <c r="E124" s="147"/>
    </row>
    <row r="125" spans="1:5" x14ac:dyDescent="0.35">
      <c r="A125" s="4" t="s">
        <v>295</v>
      </c>
      <c r="B125" s="8">
        <v>2</v>
      </c>
      <c r="C125" s="8" t="s">
        <v>522</v>
      </c>
      <c r="D125" s="146">
        <f>SUM(B125:B127)</f>
        <v>9</v>
      </c>
      <c r="E125" s="147" t="s">
        <v>106</v>
      </c>
    </row>
    <row r="126" spans="1:5" x14ac:dyDescent="0.35">
      <c r="A126" s="4" t="s">
        <v>296</v>
      </c>
      <c r="B126" s="8">
        <v>4</v>
      </c>
      <c r="C126" s="8" t="s">
        <v>523</v>
      </c>
      <c r="D126" s="146"/>
      <c r="E126" s="147"/>
    </row>
    <row r="127" spans="1:5" x14ac:dyDescent="0.35">
      <c r="A127" s="4" t="s">
        <v>105</v>
      </c>
      <c r="B127" s="8">
        <v>3</v>
      </c>
      <c r="D127" s="146"/>
      <c r="E127" s="147"/>
    </row>
    <row r="128" spans="1:5" x14ac:dyDescent="0.35">
      <c r="A128" s="4" t="s">
        <v>297</v>
      </c>
      <c r="B128" s="8">
        <v>3</v>
      </c>
      <c r="C128" s="8" t="s">
        <v>523</v>
      </c>
      <c r="D128" s="146">
        <f>SUM(B128:B130)</f>
        <v>9</v>
      </c>
      <c r="E128" s="147" t="s">
        <v>107</v>
      </c>
    </row>
    <row r="129" spans="1:5" x14ac:dyDescent="0.35">
      <c r="A129" s="4" t="s">
        <v>298</v>
      </c>
      <c r="B129" s="8">
        <v>3</v>
      </c>
      <c r="C129" s="8" t="s">
        <v>523</v>
      </c>
      <c r="D129" s="146"/>
      <c r="E129" s="147"/>
    </row>
    <row r="130" spans="1:5" x14ac:dyDescent="0.35">
      <c r="A130" s="4" t="s">
        <v>108</v>
      </c>
      <c r="B130" s="8">
        <v>3</v>
      </c>
      <c r="D130" s="146"/>
      <c r="E130" s="147"/>
    </row>
    <row r="131" spans="1:5" x14ac:dyDescent="0.35">
      <c r="A131" s="4" t="s">
        <v>110</v>
      </c>
      <c r="B131" s="8">
        <v>12</v>
      </c>
      <c r="D131" s="9">
        <v>12</v>
      </c>
      <c r="E131" s="12" t="s">
        <v>109</v>
      </c>
    </row>
    <row r="132" spans="1:5" x14ac:dyDescent="0.35">
      <c r="A132" s="4" t="s">
        <v>491</v>
      </c>
      <c r="B132" s="8" t="s">
        <v>52</v>
      </c>
      <c r="D132" s="9" t="s">
        <v>52</v>
      </c>
      <c r="E132" s="12" t="s">
        <v>66</v>
      </c>
    </row>
    <row r="133" spans="1:5" x14ac:dyDescent="0.35">
      <c r="A133" s="4" t="s">
        <v>492</v>
      </c>
      <c r="B133" s="8" t="s">
        <v>52</v>
      </c>
      <c r="D133" s="146" t="s">
        <v>52</v>
      </c>
      <c r="E133" s="147" t="s">
        <v>67</v>
      </c>
    </row>
    <row r="134" spans="1:5" x14ac:dyDescent="0.35">
      <c r="A134" s="4" t="s">
        <v>493</v>
      </c>
      <c r="B134" s="8" t="s">
        <v>52</v>
      </c>
      <c r="D134" s="146"/>
      <c r="E134" s="147"/>
    </row>
    <row r="135" spans="1:5" x14ac:dyDescent="0.35">
      <c r="A135" s="4" t="s">
        <v>494</v>
      </c>
      <c r="B135" s="8" t="s">
        <v>52</v>
      </c>
      <c r="D135" s="146"/>
      <c r="E135" s="147"/>
    </row>
    <row r="136" spans="1:5" x14ac:dyDescent="0.35">
      <c r="A136" s="4" t="s">
        <v>495</v>
      </c>
      <c r="B136" s="8" t="s">
        <v>52</v>
      </c>
      <c r="D136" s="146"/>
      <c r="E136" s="147"/>
    </row>
    <row r="137" spans="1:5" x14ac:dyDescent="0.35">
      <c r="A137" s="4" t="s">
        <v>496</v>
      </c>
      <c r="B137" s="8" t="s">
        <v>65</v>
      </c>
      <c r="D137" s="146" t="s">
        <v>58</v>
      </c>
      <c r="E137" s="147" t="s">
        <v>68</v>
      </c>
    </row>
    <row r="138" spans="1:5" x14ac:dyDescent="0.35">
      <c r="A138" s="4" t="s">
        <v>497</v>
      </c>
      <c r="B138" s="8" t="s">
        <v>65</v>
      </c>
      <c r="D138" s="146"/>
      <c r="E138" s="147"/>
    </row>
    <row r="139" spans="1:5" x14ac:dyDescent="0.35">
      <c r="A139" s="4" t="s">
        <v>498</v>
      </c>
      <c r="B139" s="8" t="s">
        <v>65</v>
      </c>
      <c r="D139" s="146"/>
      <c r="E139" s="147"/>
    </row>
    <row r="140" spans="1:5" x14ac:dyDescent="0.35">
      <c r="A140" s="4" t="s">
        <v>499</v>
      </c>
      <c r="B140" s="8" t="s">
        <v>65</v>
      </c>
      <c r="D140" s="146"/>
      <c r="E140" s="147"/>
    </row>
    <row r="141" spans="1:5" x14ac:dyDescent="0.35">
      <c r="A141" s="4" t="s">
        <v>500</v>
      </c>
      <c r="B141" s="8" t="s">
        <v>65</v>
      </c>
      <c r="D141" s="146"/>
      <c r="E141" s="147"/>
    </row>
    <row r="142" spans="1:5" x14ac:dyDescent="0.35">
      <c r="A142" s="4" t="s">
        <v>501</v>
      </c>
      <c r="B142" s="8" t="s">
        <v>65</v>
      </c>
      <c r="D142" s="146"/>
      <c r="E142" s="147"/>
    </row>
    <row r="143" spans="1:5" x14ac:dyDescent="0.35">
      <c r="A143" s="5" t="s">
        <v>179</v>
      </c>
      <c r="E143" s="12"/>
    </row>
    <row r="144" spans="1:5" x14ac:dyDescent="0.35">
      <c r="A144" s="5" t="s">
        <v>299</v>
      </c>
      <c r="B144" s="8">
        <v>2</v>
      </c>
      <c r="C144" s="8" t="s">
        <v>522</v>
      </c>
      <c r="D144" s="146">
        <f>SUM(B144:B146)</f>
        <v>6</v>
      </c>
      <c r="E144" s="147" t="s">
        <v>70</v>
      </c>
    </row>
    <row r="145" spans="1:5" x14ac:dyDescent="0.35">
      <c r="A145" s="5" t="s">
        <v>300</v>
      </c>
      <c r="B145" s="8">
        <v>2</v>
      </c>
      <c r="C145" s="8" t="s">
        <v>523</v>
      </c>
      <c r="D145" s="146"/>
      <c r="E145" s="147"/>
    </row>
    <row r="146" spans="1:5" x14ac:dyDescent="0.35">
      <c r="A146" s="5" t="s">
        <v>112</v>
      </c>
      <c r="B146" s="8">
        <v>2</v>
      </c>
      <c r="D146" s="146"/>
      <c r="E146" s="147"/>
    </row>
    <row r="147" spans="1:5" x14ac:dyDescent="0.35">
      <c r="A147" s="5" t="s">
        <v>301</v>
      </c>
      <c r="B147" s="8">
        <v>2</v>
      </c>
      <c r="C147" s="8" t="s">
        <v>522</v>
      </c>
      <c r="D147" s="146">
        <f>SUM(B147:B149)</f>
        <v>9</v>
      </c>
      <c r="E147" s="147" t="s">
        <v>26</v>
      </c>
    </row>
    <row r="148" spans="1:5" x14ac:dyDescent="0.35">
      <c r="A148" s="5" t="s">
        <v>302</v>
      </c>
      <c r="B148" s="8">
        <v>2</v>
      </c>
      <c r="C148" s="8" t="s">
        <v>522</v>
      </c>
      <c r="D148" s="146"/>
      <c r="E148" s="147"/>
    </row>
    <row r="149" spans="1:5" x14ac:dyDescent="0.35">
      <c r="A149" s="5" t="s">
        <v>113</v>
      </c>
      <c r="B149" s="8">
        <v>5</v>
      </c>
      <c r="D149" s="146"/>
      <c r="E149" s="147"/>
    </row>
    <row r="150" spans="1:5" x14ac:dyDescent="0.35">
      <c r="A150" s="5" t="s">
        <v>303</v>
      </c>
      <c r="B150" s="8">
        <v>2</v>
      </c>
      <c r="C150" s="8" t="s">
        <v>522</v>
      </c>
      <c r="D150" s="146">
        <f>SUM(B150:B152)</f>
        <v>9</v>
      </c>
      <c r="E150" s="147" t="s">
        <v>27</v>
      </c>
    </row>
    <row r="151" spans="1:5" x14ac:dyDescent="0.35">
      <c r="A151" s="5" t="s">
        <v>304</v>
      </c>
      <c r="B151" s="8">
        <v>4</v>
      </c>
      <c r="C151" s="8" t="s">
        <v>523</v>
      </c>
      <c r="D151" s="146"/>
      <c r="E151" s="147"/>
    </row>
    <row r="152" spans="1:5" x14ac:dyDescent="0.35">
      <c r="A152" s="5" t="s">
        <v>114</v>
      </c>
      <c r="B152" s="8">
        <v>3</v>
      </c>
      <c r="D152" s="146"/>
      <c r="E152" s="147"/>
    </row>
    <row r="153" spans="1:5" x14ac:dyDescent="0.35">
      <c r="A153" s="5" t="s">
        <v>305</v>
      </c>
      <c r="B153" s="8">
        <v>2</v>
      </c>
      <c r="C153" s="8" t="s">
        <v>522</v>
      </c>
      <c r="D153" s="146">
        <f>SUM(B153:B155)</f>
        <v>9</v>
      </c>
      <c r="E153" s="147" t="s">
        <v>75</v>
      </c>
    </row>
    <row r="154" spans="1:5" x14ac:dyDescent="0.35">
      <c r="A154" s="5" t="s">
        <v>306</v>
      </c>
      <c r="B154" s="8">
        <v>4</v>
      </c>
      <c r="C154" s="8" t="s">
        <v>523</v>
      </c>
      <c r="D154" s="146"/>
      <c r="E154" s="147"/>
    </row>
    <row r="155" spans="1:5" x14ac:dyDescent="0.35">
      <c r="A155" s="5" t="s">
        <v>115</v>
      </c>
      <c r="B155" s="8">
        <v>3</v>
      </c>
      <c r="D155" s="146"/>
      <c r="E155" s="147"/>
    </row>
    <row r="156" spans="1:5" x14ac:dyDescent="0.35">
      <c r="A156" s="5" t="s">
        <v>117</v>
      </c>
      <c r="B156" s="8">
        <v>2</v>
      </c>
      <c r="D156" s="146">
        <f>SUM(B156:B158)</f>
        <v>9</v>
      </c>
      <c r="E156" s="147" t="s">
        <v>119</v>
      </c>
    </row>
    <row r="157" spans="1:5" x14ac:dyDescent="0.35">
      <c r="A157" s="5" t="s">
        <v>118</v>
      </c>
      <c r="B157" s="8">
        <v>4</v>
      </c>
      <c r="D157" s="146"/>
      <c r="E157" s="147"/>
    </row>
    <row r="158" spans="1:5" x14ac:dyDescent="0.35">
      <c r="A158" s="5" t="s">
        <v>116</v>
      </c>
      <c r="B158" s="8">
        <v>3</v>
      </c>
      <c r="D158" s="146"/>
      <c r="E158" s="147"/>
    </row>
    <row r="159" spans="1:5" x14ac:dyDescent="0.35">
      <c r="A159" s="5" t="s">
        <v>307</v>
      </c>
      <c r="B159" s="8">
        <v>2</v>
      </c>
      <c r="C159" s="8" t="s">
        <v>522</v>
      </c>
      <c r="D159" s="147">
        <f>SUM(B159:B161)</f>
        <v>9</v>
      </c>
      <c r="E159" s="147" t="s">
        <v>77</v>
      </c>
    </row>
    <row r="160" spans="1:5" x14ac:dyDescent="0.35">
      <c r="A160" s="5" t="s">
        <v>308</v>
      </c>
      <c r="B160" s="8">
        <v>4</v>
      </c>
      <c r="C160" s="8" t="s">
        <v>523</v>
      </c>
      <c r="D160" s="147"/>
      <c r="E160" s="147"/>
    </row>
    <row r="161" spans="1:5" x14ac:dyDescent="0.35">
      <c r="A161" s="5" t="s">
        <v>120</v>
      </c>
      <c r="B161" s="8">
        <v>3</v>
      </c>
      <c r="D161" s="147"/>
      <c r="E161" s="147"/>
    </row>
    <row r="162" spans="1:5" x14ac:dyDescent="0.35">
      <c r="A162" s="5" t="s">
        <v>309</v>
      </c>
      <c r="B162" s="8">
        <v>2</v>
      </c>
      <c r="C162" s="8" t="s">
        <v>522</v>
      </c>
      <c r="D162" s="147">
        <f>SUM(B162:B164)</f>
        <v>9</v>
      </c>
      <c r="E162" s="147" t="s">
        <v>30</v>
      </c>
    </row>
    <row r="163" spans="1:5" x14ac:dyDescent="0.35">
      <c r="A163" s="5" t="s">
        <v>310</v>
      </c>
      <c r="B163" s="8">
        <v>2</v>
      </c>
      <c r="C163" s="8" t="s">
        <v>522</v>
      </c>
      <c r="D163" s="147"/>
      <c r="E163" s="147"/>
    </row>
    <row r="164" spans="1:5" x14ac:dyDescent="0.35">
      <c r="A164" s="5" t="s">
        <v>121</v>
      </c>
      <c r="B164" s="8">
        <v>5</v>
      </c>
      <c r="D164" s="147"/>
      <c r="E164" s="147"/>
    </row>
    <row r="165" spans="1:5" x14ac:dyDescent="0.35">
      <c r="A165" s="5" t="s">
        <v>311</v>
      </c>
      <c r="B165" s="8">
        <v>2</v>
      </c>
      <c r="C165" s="8" t="s">
        <v>522</v>
      </c>
      <c r="D165" s="147">
        <f>SUM(B165:B167)</f>
        <v>9</v>
      </c>
      <c r="E165" s="147" t="s">
        <v>78</v>
      </c>
    </row>
    <row r="166" spans="1:5" x14ac:dyDescent="0.35">
      <c r="A166" s="5" t="s">
        <v>312</v>
      </c>
      <c r="B166" s="8">
        <v>4</v>
      </c>
      <c r="C166" s="8" t="s">
        <v>523</v>
      </c>
      <c r="D166" s="147"/>
      <c r="E166" s="147"/>
    </row>
    <row r="167" spans="1:5" x14ac:dyDescent="0.35">
      <c r="A167" s="5" t="s">
        <v>122</v>
      </c>
      <c r="B167" s="8">
        <v>3</v>
      </c>
      <c r="D167" s="147"/>
      <c r="E167" s="147"/>
    </row>
    <row r="168" spans="1:5" x14ac:dyDescent="0.35">
      <c r="A168" s="6" t="s">
        <v>180</v>
      </c>
      <c r="D168" s="12"/>
      <c r="E168" s="12"/>
    </row>
    <row r="169" spans="1:5" x14ac:dyDescent="0.35">
      <c r="A169" s="6" t="s">
        <v>313</v>
      </c>
      <c r="B169" s="8">
        <v>2</v>
      </c>
      <c r="C169" s="8" t="s">
        <v>522</v>
      </c>
      <c r="D169" s="146">
        <f>SUM(B169:B172)</f>
        <v>9</v>
      </c>
      <c r="E169" s="147" t="s">
        <v>25</v>
      </c>
    </row>
    <row r="170" spans="1:5" x14ac:dyDescent="0.35">
      <c r="A170" s="6" t="s">
        <v>314</v>
      </c>
      <c r="B170" s="8">
        <v>2</v>
      </c>
      <c r="C170" s="8" t="s">
        <v>523</v>
      </c>
      <c r="D170" s="146"/>
      <c r="E170" s="147"/>
    </row>
    <row r="171" spans="1:5" x14ac:dyDescent="0.35">
      <c r="A171" s="6" t="s">
        <v>315</v>
      </c>
      <c r="B171" s="8">
        <v>2</v>
      </c>
      <c r="D171" s="146"/>
      <c r="E171" s="147"/>
    </row>
    <row r="172" spans="1:5" x14ac:dyDescent="0.35">
      <c r="A172" s="6" t="s">
        <v>132</v>
      </c>
      <c r="B172" s="8">
        <v>3</v>
      </c>
      <c r="D172" s="146"/>
      <c r="E172" s="147"/>
    </row>
    <row r="173" spans="1:5" x14ac:dyDescent="0.35">
      <c r="A173" s="6" t="s">
        <v>316</v>
      </c>
      <c r="B173" s="8">
        <v>2</v>
      </c>
      <c r="C173" s="8" t="s">
        <v>522</v>
      </c>
      <c r="D173" s="146">
        <f>SUM(B173:B175)</f>
        <v>9</v>
      </c>
      <c r="E173" s="147" t="s">
        <v>26</v>
      </c>
    </row>
    <row r="174" spans="1:5" x14ac:dyDescent="0.35">
      <c r="A174" s="6" t="s">
        <v>317</v>
      </c>
      <c r="B174" s="8">
        <v>2</v>
      </c>
      <c r="C174" s="8" t="s">
        <v>522</v>
      </c>
      <c r="D174" s="146"/>
      <c r="E174" s="147"/>
    </row>
    <row r="175" spans="1:5" x14ac:dyDescent="0.35">
      <c r="A175" s="6" t="s">
        <v>133</v>
      </c>
      <c r="B175" s="8">
        <v>5</v>
      </c>
      <c r="D175" s="146"/>
      <c r="E175" s="147"/>
    </row>
    <row r="176" spans="1:5" x14ac:dyDescent="0.35">
      <c r="A176" s="6" t="s">
        <v>318</v>
      </c>
      <c r="B176" s="8">
        <v>2</v>
      </c>
      <c r="C176" s="8" t="s">
        <v>522</v>
      </c>
      <c r="D176" s="146">
        <f>SUM(B176:B178)</f>
        <v>9</v>
      </c>
      <c r="E176" s="147" t="s">
        <v>27</v>
      </c>
    </row>
    <row r="177" spans="1:5" x14ac:dyDescent="0.35">
      <c r="A177" s="6" t="s">
        <v>319</v>
      </c>
      <c r="B177" s="8">
        <v>4</v>
      </c>
      <c r="C177" s="8" t="s">
        <v>523</v>
      </c>
      <c r="D177" s="146"/>
      <c r="E177" s="147"/>
    </row>
    <row r="178" spans="1:5" x14ac:dyDescent="0.35">
      <c r="A178" s="6" t="s">
        <v>134</v>
      </c>
      <c r="B178" s="8">
        <v>3</v>
      </c>
      <c r="D178" s="146"/>
      <c r="E178" s="147"/>
    </row>
    <row r="179" spans="1:5" x14ac:dyDescent="0.35">
      <c r="A179" s="6" t="s">
        <v>320</v>
      </c>
      <c r="B179" s="8">
        <v>2</v>
      </c>
      <c r="C179" s="8" t="s">
        <v>522</v>
      </c>
      <c r="D179" s="146">
        <f>SUM(B179:B181)</f>
        <v>9</v>
      </c>
      <c r="E179" s="147" t="s">
        <v>75</v>
      </c>
    </row>
    <row r="180" spans="1:5" x14ac:dyDescent="0.35">
      <c r="A180" s="6" t="s">
        <v>321</v>
      </c>
      <c r="B180" s="8">
        <v>4</v>
      </c>
      <c r="C180" s="8" t="s">
        <v>523</v>
      </c>
      <c r="D180" s="146"/>
      <c r="E180" s="147"/>
    </row>
    <row r="181" spans="1:5" x14ac:dyDescent="0.35">
      <c r="A181" s="6" t="s">
        <v>135</v>
      </c>
      <c r="B181" s="8">
        <v>3</v>
      </c>
      <c r="D181" s="146"/>
      <c r="E181" s="147"/>
    </row>
    <row r="182" spans="1:5" x14ac:dyDescent="0.35">
      <c r="A182" s="6" t="s">
        <v>322</v>
      </c>
      <c r="B182" s="8">
        <v>2</v>
      </c>
      <c r="C182" s="8" t="s">
        <v>522</v>
      </c>
      <c r="D182" s="146">
        <f>SUM(B182:B184)</f>
        <v>9</v>
      </c>
      <c r="E182" s="147" t="s">
        <v>119</v>
      </c>
    </row>
    <row r="183" spans="1:5" x14ac:dyDescent="0.35">
      <c r="A183" s="6" t="s">
        <v>323</v>
      </c>
      <c r="B183" s="8">
        <v>4</v>
      </c>
      <c r="C183" s="8" t="s">
        <v>523</v>
      </c>
      <c r="D183" s="146"/>
      <c r="E183" s="147"/>
    </row>
    <row r="184" spans="1:5" x14ac:dyDescent="0.35">
      <c r="A184" s="6" t="s">
        <v>136</v>
      </c>
      <c r="B184" s="8">
        <v>3</v>
      </c>
      <c r="D184" s="146"/>
      <c r="E184" s="147"/>
    </row>
    <row r="185" spans="1:5" x14ac:dyDescent="0.35">
      <c r="A185" s="6" t="s">
        <v>324</v>
      </c>
      <c r="B185" s="8">
        <v>2</v>
      </c>
      <c r="C185" s="8" t="s">
        <v>522</v>
      </c>
      <c r="D185" s="146">
        <f>SUM(B185:B187)</f>
        <v>9</v>
      </c>
      <c r="E185" s="147" t="s">
        <v>29</v>
      </c>
    </row>
    <row r="186" spans="1:5" x14ac:dyDescent="0.35">
      <c r="A186" s="6" t="s">
        <v>325</v>
      </c>
      <c r="B186" s="8">
        <v>4</v>
      </c>
      <c r="C186" s="8" t="s">
        <v>523</v>
      </c>
      <c r="D186" s="146"/>
      <c r="E186" s="147"/>
    </row>
    <row r="187" spans="1:5" x14ac:dyDescent="0.35">
      <c r="A187" s="6" t="s">
        <v>137</v>
      </c>
      <c r="B187" s="8">
        <v>3</v>
      </c>
      <c r="D187" s="146"/>
      <c r="E187" s="147"/>
    </row>
    <row r="188" spans="1:5" x14ac:dyDescent="0.35">
      <c r="A188" s="6" t="s">
        <v>326</v>
      </c>
      <c r="B188" s="8">
        <v>2</v>
      </c>
      <c r="C188" s="8" t="s">
        <v>522</v>
      </c>
      <c r="D188" s="146">
        <f>SUM(B188:B190)</f>
        <v>9</v>
      </c>
      <c r="E188" s="147" t="s">
        <v>30</v>
      </c>
    </row>
    <row r="189" spans="1:5" x14ac:dyDescent="0.35">
      <c r="A189" s="6" t="s">
        <v>327</v>
      </c>
      <c r="B189" s="8">
        <v>2</v>
      </c>
      <c r="C189" s="8" t="s">
        <v>522</v>
      </c>
      <c r="D189" s="146"/>
      <c r="E189" s="147"/>
    </row>
    <row r="190" spans="1:5" x14ac:dyDescent="0.35">
      <c r="A190" s="6" t="s">
        <v>138</v>
      </c>
      <c r="B190" s="8">
        <v>5</v>
      </c>
      <c r="D190" s="146"/>
      <c r="E190" s="147"/>
    </row>
    <row r="191" spans="1:5" x14ac:dyDescent="0.35">
      <c r="A191" s="6" t="s">
        <v>328</v>
      </c>
      <c r="B191" s="8">
        <v>2</v>
      </c>
      <c r="C191" s="8" t="s">
        <v>522</v>
      </c>
      <c r="D191" s="146">
        <f>SUM(B191:B193)</f>
        <v>9</v>
      </c>
      <c r="E191" s="147" t="s">
        <v>123</v>
      </c>
    </row>
    <row r="192" spans="1:5" x14ac:dyDescent="0.35">
      <c r="A192" s="6" t="s">
        <v>329</v>
      </c>
      <c r="B192" s="8">
        <v>4</v>
      </c>
      <c r="C192" s="8" t="s">
        <v>523</v>
      </c>
      <c r="D192" s="146"/>
      <c r="E192" s="147"/>
    </row>
    <row r="193" spans="1:5" x14ac:dyDescent="0.35">
      <c r="A193" s="6" t="s">
        <v>139</v>
      </c>
      <c r="B193" s="8">
        <v>3</v>
      </c>
      <c r="D193" s="146"/>
      <c r="E193" s="147"/>
    </row>
    <row r="194" spans="1:5" x14ac:dyDescent="0.35">
      <c r="A194" s="6" t="s">
        <v>330</v>
      </c>
      <c r="B194" s="8">
        <v>3</v>
      </c>
      <c r="C194" s="8" t="s">
        <v>523</v>
      </c>
      <c r="D194" s="146">
        <f>SUM(B194:B196)</f>
        <v>12</v>
      </c>
      <c r="E194" s="147" t="s">
        <v>124</v>
      </c>
    </row>
    <row r="195" spans="1:5" x14ac:dyDescent="0.35">
      <c r="A195" s="6" t="s">
        <v>331</v>
      </c>
      <c r="B195" s="8">
        <v>3</v>
      </c>
      <c r="C195" s="8" t="s">
        <v>523</v>
      </c>
      <c r="D195" s="146"/>
      <c r="E195" s="147"/>
    </row>
    <row r="196" spans="1:5" x14ac:dyDescent="0.35">
      <c r="A196" s="6" t="s">
        <v>140</v>
      </c>
      <c r="B196" s="8">
        <v>6</v>
      </c>
      <c r="D196" s="146"/>
      <c r="E196" s="147"/>
    </row>
    <row r="197" spans="1:5" x14ac:dyDescent="0.35">
      <c r="A197" s="6" t="s">
        <v>332</v>
      </c>
      <c r="B197" s="8">
        <v>2</v>
      </c>
      <c r="C197" s="8" t="s">
        <v>522</v>
      </c>
      <c r="D197" s="146">
        <f>SUM(B197:B199)</f>
        <v>9</v>
      </c>
      <c r="E197" s="147" t="s">
        <v>125</v>
      </c>
    </row>
    <row r="198" spans="1:5" x14ac:dyDescent="0.35">
      <c r="A198" s="6" t="s">
        <v>333</v>
      </c>
      <c r="B198" s="8">
        <v>4</v>
      </c>
      <c r="C198" s="8" t="s">
        <v>523</v>
      </c>
      <c r="D198" s="146"/>
      <c r="E198" s="147"/>
    </row>
    <row r="199" spans="1:5" x14ac:dyDescent="0.35">
      <c r="A199" s="6" t="s">
        <v>141</v>
      </c>
      <c r="B199" s="8">
        <v>3</v>
      </c>
      <c r="D199" s="146"/>
      <c r="E199" s="147"/>
    </row>
    <row r="200" spans="1:5" x14ac:dyDescent="0.35">
      <c r="A200" s="6" t="s">
        <v>334</v>
      </c>
      <c r="B200" s="8">
        <v>2</v>
      </c>
      <c r="C200" s="8" t="s">
        <v>522</v>
      </c>
      <c r="D200" s="146">
        <f>SUM(B200:B202)</f>
        <v>9</v>
      </c>
      <c r="E200" s="147" t="s">
        <v>126</v>
      </c>
    </row>
    <row r="201" spans="1:5" x14ac:dyDescent="0.35">
      <c r="A201" s="6" t="s">
        <v>335</v>
      </c>
      <c r="B201" s="8">
        <v>4</v>
      </c>
      <c r="C201" s="8" t="s">
        <v>523</v>
      </c>
      <c r="D201" s="146"/>
      <c r="E201" s="147"/>
    </row>
    <row r="202" spans="1:5" x14ac:dyDescent="0.35">
      <c r="A202" s="6" t="s">
        <v>142</v>
      </c>
      <c r="B202" s="8">
        <v>3</v>
      </c>
      <c r="D202" s="146"/>
      <c r="E202" s="147"/>
    </row>
    <row r="203" spans="1:5" x14ac:dyDescent="0.35">
      <c r="A203" s="6" t="s">
        <v>336</v>
      </c>
      <c r="B203" s="8">
        <v>2</v>
      </c>
      <c r="C203" s="8" t="s">
        <v>522</v>
      </c>
      <c r="D203" s="146">
        <f>SUM(B203:B205)</f>
        <v>9</v>
      </c>
      <c r="E203" s="147" t="s">
        <v>127</v>
      </c>
    </row>
    <row r="204" spans="1:5" x14ac:dyDescent="0.35">
      <c r="A204" s="6" t="s">
        <v>337</v>
      </c>
      <c r="B204" s="8">
        <v>4</v>
      </c>
      <c r="C204" s="8" t="s">
        <v>523</v>
      </c>
      <c r="D204" s="146"/>
      <c r="E204" s="147"/>
    </row>
    <row r="205" spans="1:5" x14ac:dyDescent="0.35">
      <c r="A205" s="6" t="s">
        <v>143</v>
      </c>
      <c r="B205" s="8">
        <v>3</v>
      </c>
      <c r="D205" s="146"/>
      <c r="E205" s="147"/>
    </row>
    <row r="206" spans="1:5" x14ac:dyDescent="0.35">
      <c r="A206" s="6" t="s">
        <v>338</v>
      </c>
      <c r="B206" s="8">
        <v>2</v>
      </c>
      <c r="C206" s="8" t="s">
        <v>522</v>
      </c>
      <c r="D206" s="146">
        <f>SUM(B206:B208)</f>
        <v>9</v>
      </c>
      <c r="E206" s="147" t="s">
        <v>128</v>
      </c>
    </row>
    <row r="207" spans="1:5" x14ac:dyDescent="0.35">
      <c r="A207" s="6" t="s">
        <v>339</v>
      </c>
      <c r="B207" s="8">
        <v>4</v>
      </c>
      <c r="C207" s="8" t="s">
        <v>523</v>
      </c>
      <c r="D207" s="146"/>
      <c r="E207" s="147"/>
    </row>
    <row r="208" spans="1:5" x14ac:dyDescent="0.35">
      <c r="A208" s="6" t="s">
        <v>144</v>
      </c>
      <c r="B208" s="8">
        <v>3</v>
      </c>
      <c r="D208" s="146"/>
      <c r="E208" s="147"/>
    </row>
    <row r="209" spans="1:5" x14ac:dyDescent="0.35">
      <c r="A209" s="6" t="s">
        <v>340</v>
      </c>
      <c r="B209" s="8">
        <v>2</v>
      </c>
      <c r="C209" s="8" t="s">
        <v>522</v>
      </c>
      <c r="D209" s="146">
        <f>SUM(B209:B211)</f>
        <v>9</v>
      </c>
      <c r="E209" s="147" t="s">
        <v>129</v>
      </c>
    </row>
    <row r="210" spans="1:5" x14ac:dyDescent="0.35">
      <c r="A210" s="6" t="s">
        <v>341</v>
      </c>
      <c r="B210" s="8">
        <v>4</v>
      </c>
      <c r="C210" s="8" t="s">
        <v>523</v>
      </c>
      <c r="D210" s="146"/>
      <c r="E210" s="147"/>
    </row>
    <row r="211" spans="1:5" x14ac:dyDescent="0.35">
      <c r="A211" s="6" t="s">
        <v>145</v>
      </c>
      <c r="B211" s="8">
        <v>3</v>
      </c>
      <c r="D211" s="146"/>
      <c r="E211" s="147"/>
    </row>
    <row r="212" spans="1:5" x14ac:dyDescent="0.35">
      <c r="A212" s="6" t="s">
        <v>342</v>
      </c>
      <c r="B212" s="8">
        <v>3</v>
      </c>
      <c r="C212" s="8" t="s">
        <v>523</v>
      </c>
      <c r="D212" s="146">
        <f>SUM(B212:B214)</f>
        <v>9</v>
      </c>
      <c r="E212" s="147" t="s">
        <v>130</v>
      </c>
    </row>
    <row r="213" spans="1:5" x14ac:dyDescent="0.35">
      <c r="A213" s="6" t="s">
        <v>343</v>
      </c>
      <c r="B213" s="8">
        <v>3</v>
      </c>
      <c r="C213" s="8" t="s">
        <v>523</v>
      </c>
      <c r="D213" s="146"/>
      <c r="E213" s="147"/>
    </row>
    <row r="214" spans="1:5" x14ac:dyDescent="0.35">
      <c r="A214" s="6" t="s">
        <v>146</v>
      </c>
      <c r="B214" s="8">
        <v>3</v>
      </c>
      <c r="D214" s="146"/>
      <c r="E214" s="147"/>
    </row>
    <row r="215" spans="1:5" x14ac:dyDescent="0.35">
      <c r="A215" s="6" t="s">
        <v>344</v>
      </c>
      <c r="B215" s="8">
        <v>3</v>
      </c>
      <c r="C215" s="8" t="s">
        <v>523</v>
      </c>
      <c r="D215" s="146">
        <f>SUM(B215:B217)</f>
        <v>9</v>
      </c>
      <c r="E215" s="147" t="s">
        <v>131</v>
      </c>
    </row>
    <row r="216" spans="1:5" x14ac:dyDescent="0.35">
      <c r="A216" s="6" t="s">
        <v>345</v>
      </c>
      <c r="B216" s="8">
        <v>3</v>
      </c>
      <c r="C216" s="8" t="s">
        <v>523</v>
      </c>
      <c r="D216" s="146"/>
      <c r="E216" s="147"/>
    </row>
    <row r="217" spans="1:5" x14ac:dyDescent="0.35">
      <c r="A217" s="6" t="s">
        <v>147</v>
      </c>
      <c r="B217" s="8">
        <v>3</v>
      </c>
      <c r="D217" s="146"/>
      <c r="E217" s="147"/>
    </row>
    <row r="218" spans="1:5" x14ac:dyDescent="0.35">
      <c r="A218" s="6" t="s">
        <v>346</v>
      </c>
      <c r="B218" s="8">
        <v>3</v>
      </c>
      <c r="D218" s="146">
        <f>SUM(B218:B219)</f>
        <v>15</v>
      </c>
      <c r="E218" s="147" t="s">
        <v>149</v>
      </c>
    </row>
    <row r="219" spans="1:5" x14ac:dyDescent="0.35">
      <c r="A219" s="6" t="s">
        <v>148</v>
      </c>
      <c r="B219" s="8">
        <v>12</v>
      </c>
      <c r="D219" s="146"/>
      <c r="E219" s="147"/>
    </row>
    <row r="220" spans="1:5" x14ac:dyDescent="0.35">
      <c r="A220" s="6" t="s">
        <v>347</v>
      </c>
      <c r="B220" s="8" t="s">
        <v>52</v>
      </c>
      <c r="D220" s="146" t="s">
        <v>52</v>
      </c>
      <c r="E220" s="147" t="s">
        <v>150</v>
      </c>
    </row>
    <row r="221" spans="1:5" x14ac:dyDescent="0.35">
      <c r="A221" s="6" t="s">
        <v>348</v>
      </c>
      <c r="B221" s="8" t="s">
        <v>52</v>
      </c>
      <c r="D221" s="146"/>
      <c r="E221" s="147"/>
    </row>
    <row r="222" spans="1:5" x14ac:dyDescent="0.35">
      <c r="A222" s="6" t="s">
        <v>152</v>
      </c>
      <c r="B222" s="8" t="s">
        <v>52</v>
      </c>
      <c r="D222" s="146" t="s">
        <v>52</v>
      </c>
      <c r="E222" s="147" t="s">
        <v>151</v>
      </c>
    </row>
    <row r="223" spans="1:5" x14ac:dyDescent="0.35">
      <c r="A223" s="6" t="s">
        <v>153</v>
      </c>
      <c r="B223" s="8" t="s">
        <v>52</v>
      </c>
      <c r="D223" s="146"/>
      <c r="E223" s="147"/>
    </row>
    <row r="224" spans="1:5" x14ac:dyDescent="0.35">
      <c r="A224" s="6" t="s">
        <v>154</v>
      </c>
      <c r="B224" s="8" t="s">
        <v>52</v>
      </c>
      <c r="D224" s="146"/>
      <c r="E224" s="147"/>
    </row>
    <row r="225" spans="1:5" x14ac:dyDescent="0.35">
      <c r="A225" s="6" t="s">
        <v>155</v>
      </c>
      <c r="B225" s="8" t="s">
        <v>52</v>
      </c>
      <c r="D225" s="146"/>
      <c r="E225" s="147"/>
    </row>
    <row r="226" spans="1:5" x14ac:dyDescent="0.35">
      <c r="A226" s="6" t="s">
        <v>157</v>
      </c>
      <c r="B226" s="8" t="s">
        <v>65</v>
      </c>
      <c r="D226" s="146" t="s">
        <v>58</v>
      </c>
      <c r="E226" s="147" t="s">
        <v>156</v>
      </c>
    </row>
    <row r="227" spans="1:5" x14ac:dyDescent="0.35">
      <c r="A227" s="6" t="s">
        <v>158</v>
      </c>
      <c r="B227" s="8" t="s">
        <v>65</v>
      </c>
      <c r="D227" s="146"/>
      <c r="E227" s="147"/>
    </row>
    <row r="228" spans="1:5" x14ac:dyDescent="0.35">
      <c r="A228" s="6" t="s">
        <v>159</v>
      </c>
      <c r="B228" s="8" t="s">
        <v>65</v>
      </c>
      <c r="D228" s="146"/>
      <c r="E228" s="147"/>
    </row>
    <row r="229" spans="1:5" x14ac:dyDescent="0.35">
      <c r="A229" s="6" t="s">
        <v>160</v>
      </c>
      <c r="B229" s="8" t="s">
        <v>65</v>
      </c>
      <c r="D229" s="146"/>
      <c r="E229" s="147"/>
    </row>
    <row r="230" spans="1:5" x14ac:dyDescent="0.35">
      <c r="A230" s="6" t="s">
        <v>161</v>
      </c>
      <c r="B230" s="8" t="s">
        <v>65</v>
      </c>
      <c r="D230" s="146"/>
      <c r="E230" s="147"/>
    </row>
    <row r="231" spans="1:5" x14ac:dyDescent="0.35">
      <c r="A231" s="6" t="s">
        <v>162</v>
      </c>
      <c r="B231" s="8" t="s">
        <v>65</v>
      </c>
      <c r="D231" s="146"/>
      <c r="E231" s="147"/>
    </row>
    <row r="232" spans="1:5" x14ac:dyDescent="0.35">
      <c r="A232" s="7" t="s">
        <v>181</v>
      </c>
      <c r="E232" s="12"/>
    </row>
    <row r="233" spans="1:5" x14ac:dyDescent="0.35">
      <c r="A233" s="7" t="s">
        <v>349</v>
      </c>
      <c r="B233" s="8">
        <v>2</v>
      </c>
      <c r="C233" s="8" t="s">
        <v>522</v>
      </c>
      <c r="D233" s="146">
        <f>SUM(B233:B236)</f>
        <v>9</v>
      </c>
      <c r="E233" s="147" t="s">
        <v>25</v>
      </c>
    </row>
    <row r="234" spans="1:5" x14ac:dyDescent="0.35">
      <c r="A234" s="7" t="s">
        <v>350</v>
      </c>
      <c r="B234" s="8">
        <v>2</v>
      </c>
      <c r="C234" s="8" t="s">
        <v>523</v>
      </c>
      <c r="D234" s="146"/>
      <c r="E234" s="147"/>
    </row>
    <row r="235" spans="1:5" x14ac:dyDescent="0.35">
      <c r="A235" s="7" t="s">
        <v>351</v>
      </c>
      <c r="B235" s="8">
        <v>2</v>
      </c>
      <c r="D235" s="146"/>
      <c r="E235" s="147"/>
    </row>
    <row r="236" spans="1:5" x14ac:dyDescent="0.35">
      <c r="A236" s="7" t="s">
        <v>163</v>
      </c>
      <c r="B236" s="8">
        <v>3</v>
      </c>
      <c r="D236" s="146"/>
      <c r="E236" s="147"/>
    </row>
    <row r="237" spans="1:5" x14ac:dyDescent="0.35">
      <c r="A237" s="7" t="s">
        <v>352</v>
      </c>
      <c r="B237" s="8">
        <v>2</v>
      </c>
      <c r="C237" s="8" t="s">
        <v>522</v>
      </c>
      <c r="D237" s="146">
        <f>SUM(B237:B239)</f>
        <v>9</v>
      </c>
      <c r="E237" s="147" t="s">
        <v>26</v>
      </c>
    </row>
    <row r="238" spans="1:5" x14ac:dyDescent="0.35">
      <c r="A238" s="7" t="s">
        <v>353</v>
      </c>
      <c r="B238" s="8">
        <v>2</v>
      </c>
      <c r="C238" s="8" t="s">
        <v>522</v>
      </c>
      <c r="D238" s="146"/>
      <c r="E238" s="147"/>
    </row>
    <row r="239" spans="1:5" x14ac:dyDescent="0.35">
      <c r="A239" s="7" t="s">
        <v>164</v>
      </c>
      <c r="B239" s="8">
        <v>5</v>
      </c>
      <c r="D239" s="146"/>
      <c r="E239" s="147"/>
    </row>
    <row r="240" spans="1:5" x14ac:dyDescent="0.35">
      <c r="A240" s="7" t="s">
        <v>354</v>
      </c>
      <c r="B240" s="8">
        <v>2</v>
      </c>
      <c r="C240" s="8" t="s">
        <v>522</v>
      </c>
      <c r="D240" s="146">
        <f>SUM(B240:B242)</f>
        <v>9</v>
      </c>
      <c r="E240" s="147" t="s">
        <v>27</v>
      </c>
    </row>
    <row r="241" spans="1:5" x14ac:dyDescent="0.35">
      <c r="A241" s="7" t="s">
        <v>373</v>
      </c>
      <c r="B241" s="8">
        <v>4</v>
      </c>
      <c r="C241" s="8" t="s">
        <v>523</v>
      </c>
      <c r="D241" s="146"/>
      <c r="E241" s="147"/>
    </row>
    <row r="242" spans="1:5" x14ac:dyDescent="0.35">
      <c r="A242" s="7" t="s">
        <v>165</v>
      </c>
      <c r="B242" s="8">
        <v>3</v>
      </c>
      <c r="D242" s="146"/>
      <c r="E242" s="147"/>
    </row>
    <row r="243" spans="1:5" ht="14.5" customHeight="1" x14ac:dyDescent="0.35">
      <c r="A243" s="7" t="s">
        <v>355</v>
      </c>
      <c r="B243" s="8">
        <v>2</v>
      </c>
      <c r="C243" s="8" t="s">
        <v>522</v>
      </c>
      <c r="D243" s="146">
        <f>SUM(B243:B245)</f>
        <v>9</v>
      </c>
      <c r="E243" s="147" t="s">
        <v>75</v>
      </c>
    </row>
    <row r="244" spans="1:5" x14ac:dyDescent="0.35">
      <c r="A244" s="7" t="s">
        <v>356</v>
      </c>
      <c r="B244" s="8">
        <v>4</v>
      </c>
      <c r="C244" s="8" t="s">
        <v>523</v>
      </c>
      <c r="D244" s="146"/>
      <c r="E244" s="147"/>
    </row>
    <row r="245" spans="1:5" x14ac:dyDescent="0.35">
      <c r="A245" s="7" t="s">
        <v>166</v>
      </c>
      <c r="B245" s="8">
        <v>3</v>
      </c>
      <c r="D245" s="146"/>
      <c r="E245" s="147"/>
    </row>
    <row r="246" spans="1:5" x14ac:dyDescent="0.35">
      <c r="A246" s="7" t="s">
        <v>357</v>
      </c>
      <c r="B246" s="8">
        <v>2</v>
      </c>
      <c r="C246" s="8" t="s">
        <v>522</v>
      </c>
      <c r="D246" s="146">
        <f>SUM(B246:B248)</f>
        <v>9</v>
      </c>
      <c r="E246" s="147" t="s">
        <v>119</v>
      </c>
    </row>
    <row r="247" spans="1:5" x14ac:dyDescent="0.35">
      <c r="A247" s="7" t="s">
        <v>358</v>
      </c>
      <c r="B247" s="8">
        <v>4</v>
      </c>
      <c r="C247" s="8" t="s">
        <v>523</v>
      </c>
      <c r="D247" s="146"/>
      <c r="E247" s="147"/>
    </row>
    <row r="248" spans="1:5" x14ac:dyDescent="0.35">
      <c r="A248" s="7" t="s">
        <v>167</v>
      </c>
      <c r="B248" s="8">
        <v>3</v>
      </c>
      <c r="D248" s="146"/>
      <c r="E248" s="147"/>
    </row>
    <row r="249" spans="1:5" x14ac:dyDescent="0.35">
      <c r="A249" s="7" t="s">
        <v>359</v>
      </c>
      <c r="B249" s="8">
        <v>2</v>
      </c>
      <c r="C249" s="8" t="s">
        <v>522</v>
      </c>
      <c r="D249" s="146">
        <f>SUM(B249:B251)</f>
        <v>9</v>
      </c>
      <c r="E249" s="147" t="s">
        <v>29</v>
      </c>
    </row>
    <row r="250" spans="1:5" x14ac:dyDescent="0.35">
      <c r="A250" s="7" t="s">
        <v>360</v>
      </c>
      <c r="B250" s="8">
        <v>4</v>
      </c>
      <c r="C250" s="8" t="s">
        <v>523</v>
      </c>
      <c r="D250" s="146"/>
      <c r="E250" s="147"/>
    </row>
    <row r="251" spans="1:5" x14ac:dyDescent="0.35">
      <c r="A251" s="7" t="s">
        <v>168</v>
      </c>
      <c r="B251" s="8">
        <v>3</v>
      </c>
      <c r="D251" s="146"/>
      <c r="E251" s="147"/>
    </row>
    <row r="252" spans="1:5" x14ac:dyDescent="0.35">
      <c r="A252" s="7" t="s">
        <v>361</v>
      </c>
      <c r="B252" s="8">
        <v>2</v>
      </c>
      <c r="C252" s="8" t="s">
        <v>522</v>
      </c>
      <c r="D252" s="146">
        <f>SUM(B252:B254)</f>
        <v>6</v>
      </c>
      <c r="E252" s="147" t="s">
        <v>30</v>
      </c>
    </row>
    <row r="253" spans="1:5" x14ac:dyDescent="0.35">
      <c r="A253" s="7" t="s">
        <v>372</v>
      </c>
      <c r="B253" s="8">
        <v>2</v>
      </c>
      <c r="C253" s="8" t="s">
        <v>522</v>
      </c>
      <c r="D253" s="146"/>
      <c r="E253" s="147"/>
    </row>
    <row r="254" spans="1:5" x14ac:dyDescent="0.35">
      <c r="A254" s="7" t="s">
        <v>169</v>
      </c>
      <c r="B254" s="8">
        <v>2</v>
      </c>
      <c r="D254" s="146"/>
      <c r="E254" s="147"/>
    </row>
    <row r="255" spans="1:5" x14ac:dyDescent="0.35">
      <c r="A255" s="7" t="s">
        <v>362</v>
      </c>
      <c r="B255" s="8">
        <v>2</v>
      </c>
      <c r="C255" s="8" t="s">
        <v>522</v>
      </c>
      <c r="D255" s="146">
        <f>SUM(B255:B257)</f>
        <v>9</v>
      </c>
      <c r="E255" s="147" t="s">
        <v>123</v>
      </c>
    </row>
    <row r="256" spans="1:5" x14ac:dyDescent="0.35">
      <c r="A256" s="7" t="s">
        <v>363</v>
      </c>
      <c r="B256" s="8">
        <v>4</v>
      </c>
      <c r="C256" s="8" t="s">
        <v>523</v>
      </c>
      <c r="D256" s="146"/>
      <c r="E256" s="147"/>
    </row>
    <row r="257" spans="1:5" ht="13.5" customHeight="1" x14ac:dyDescent="0.35">
      <c r="A257" s="7" t="s">
        <v>170</v>
      </c>
      <c r="B257" s="8">
        <v>3</v>
      </c>
      <c r="D257" s="146"/>
      <c r="E257" s="147"/>
    </row>
    <row r="258" spans="1:5" ht="13.5" customHeight="1" x14ac:dyDescent="0.35">
      <c r="A258" s="7" t="s">
        <v>364</v>
      </c>
      <c r="B258" s="8">
        <v>2</v>
      </c>
      <c r="C258" s="8" t="s">
        <v>522</v>
      </c>
      <c r="D258" s="146">
        <f>SUM(B258:B260)</f>
        <v>9</v>
      </c>
      <c r="E258" s="147" t="s">
        <v>125</v>
      </c>
    </row>
    <row r="259" spans="1:5" ht="13.5" customHeight="1" x14ac:dyDescent="0.35">
      <c r="A259" s="7" t="s">
        <v>365</v>
      </c>
      <c r="B259" s="8">
        <v>4</v>
      </c>
      <c r="C259" s="8" t="s">
        <v>523</v>
      </c>
      <c r="D259" s="146"/>
      <c r="E259" s="147"/>
    </row>
    <row r="260" spans="1:5" ht="13.5" customHeight="1" x14ac:dyDescent="0.35">
      <c r="A260" s="7" t="s">
        <v>171</v>
      </c>
      <c r="B260" s="8">
        <v>3</v>
      </c>
      <c r="D260" s="146"/>
      <c r="E260" s="147"/>
    </row>
    <row r="261" spans="1:5" ht="13.5" customHeight="1" x14ac:dyDescent="0.35">
      <c r="A261" s="7" t="s">
        <v>366</v>
      </c>
      <c r="B261" s="8">
        <v>2</v>
      </c>
      <c r="C261" s="8" t="s">
        <v>522</v>
      </c>
      <c r="D261" s="146">
        <f>SUM(B261:B263)</f>
        <v>9</v>
      </c>
      <c r="E261" s="147" t="s">
        <v>126</v>
      </c>
    </row>
    <row r="262" spans="1:5" ht="13.5" customHeight="1" x14ac:dyDescent="0.35">
      <c r="A262" s="7" t="s">
        <v>367</v>
      </c>
      <c r="B262" s="8">
        <v>4</v>
      </c>
      <c r="C262" s="8" t="s">
        <v>523</v>
      </c>
      <c r="D262" s="146"/>
      <c r="E262" s="147"/>
    </row>
    <row r="263" spans="1:5" ht="13.5" customHeight="1" x14ac:dyDescent="0.35">
      <c r="A263" s="7" t="s">
        <v>172</v>
      </c>
      <c r="B263" s="8">
        <v>3</v>
      </c>
      <c r="D263" s="146"/>
      <c r="E263" s="147"/>
    </row>
    <row r="264" spans="1:5" ht="13.5" customHeight="1" x14ac:dyDescent="0.35">
      <c r="A264" s="7" t="s">
        <v>368</v>
      </c>
      <c r="B264" s="8">
        <v>2</v>
      </c>
      <c r="C264" s="8" t="s">
        <v>522</v>
      </c>
      <c r="D264" s="146">
        <f>SUM(B264:B266)</f>
        <v>9</v>
      </c>
      <c r="E264" s="147" t="s">
        <v>127</v>
      </c>
    </row>
    <row r="265" spans="1:5" ht="13.5" customHeight="1" x14ac:dyDescent="0.35">
      <c r="A265" s="7" t="s">
        <v>369</v>
      </c>
      <c r="B265" s="8">
        <v>4</v>
      </c>
      <c r="C265" s="8" t="s">
        <v>523</v>
      </c>
      <c r="D265" s="146"/>
      <c r="E265" s="147"/>
    </row>
    <row r="266" spans="1:5" ht="13.5" customHeight="1" x14ac:dyDescent="0.35">
      <c r="A266" s="7" t="s">
        <v>173</v>
      </c>
      <c r="B266" s="8">
        <v>3</v>
      </c>
      <c r="D266" s="146"/>
      <c r="E266" s="147"/>
    </row>
    <row r="267" spans="1:5" ht="13.5" customHeight="1" x14ac:dyDescent="0.35">
      <c r="A267" s="7" t="s">
        <v>211</v>
      </c>
      <c r="B267" s="8">
        <v>3</v>
      </c>
      <c r="C267" s="8" t="s">
        <v>523</v>
      </c>
      <c r="D267" s="146">
        <f>SUM(B267:B269)</f>
        <v>9</v>
      </c>
      <c r="E267" s="147" t="s">
        <v>130</v>
      </c>
    </row>
    <row r="268" spans="1:5" ht="13.5" customHeight="1" x14ac:dyDescent="0.35">
      <c r="A268" s="7" t="s">
        <v>212</v>
      </c>
      <c r="B268" s="8">
        <v>3</v>
      </c>
      <c r="C268" s="8" t="s">
        <v>523</v>
      </c>
      <c r="D268" s="146"/>
      <c r="E268" s="147"/>
    </row>
    <row r="269" spans="1:5" ht="13.5" customHeight="1" x14ac:dyDescent="0.35">
      <c r="A269" s="7" t="s">
        <v>174</v>
      </c>
      <c r="B269" s="8">
        <v>3</v>
      </c>
      <c r="D269" s="146"/>
      <c r="E269" s="147"/>
    </row>
    <row r="270" spans="1:5" ht="13.5" customHeight="1" x14ac:dyDescent="0.35">
      <c r="A270" s="7" t="s">
        <v>370</v>
      </c>
      <c r="B270" s="8">
        <v>3</v>
      </c>
      <c r="C270" s="8" t="s">
        <v>523</v>
      </c>
      <c r="D270" s="146">
        <f>SUM(B270:B272)</f>
        <v>9</v>
      </c>
      <c r="E270" s="147" t="s">
        <v>131</v>
      </c>
    </row>
    <row r="271" spans="1:5" ht="13.5" customHeight="1" x14ac:dyDescent="0.35">
      <c r="A271" s="7" t="s">
        <v>371</v>
      </c>
      <c r="B271" s="8">
        <v>3</v>
      </c>
      <c r="C271" s="8" t="s">
        <v>523</v>
      </c>
      <c r="D271" s="146"/>
      <c r="E271" s="147"/>
    </row>
    <row r="272" spans="1:5" ht="13.5" customHeight="1" x14ac:dyDescent="0.35">
      <c r="A272" s="7" t="s">
        <v>175</v>
      </c>
      <c r="B272" s="8">
        <v>3</v>
      </c>
      <c r="D272" s="146"/>
      <c r="E272" s="147"/>
    </row>
    <row r="273" spans="1:5" ht="13.5" customHeight="1" x14ac:dyDescent="0.35">
      <c r="A273" s="9"/>
      <c r="E273" s="12"/>
    </row>
    <row r="274" spans="1:5" ht="13.5" customHeight="1" x14ac:dyDescent="0.35">
      <c r="A274" s="9"/>
      <c r="E274" s="12"/>
    </row>
    <row r="275" spans="1:5" ht="13.5" customHeight="1" x14ac:dyDescent="0.35">
      <c r="A275" s="9"/>
      <c r="E275" s="12"/>
    </row>
    <row r="276" spans="1:5" ht="15" customHeight="1" x14ac:dyDescent="0.35">
      <c r="A276" s="148" t="s">
        <v>39</v>
      </c>
      <c r="B276" s="148"/>
      <c r="C276" s="148"/>
      <c r="D276" s="148"/>
      <c r="E276" s="148"/>
    </row>
    <row r="277" spans="1:5" ht="27" customHeight="1" x14ac:dyDescent="0.35">
      <c r="A277" s="148" t="s">
        <v>69</v>
      </c>
      <c r="B277" s="148"/>
      <c r="C277" s="148"/>
      <c r="D277" s="148"/>
      <c r="E277" s="148"/>
    </row>
    <row r="278" spans="1:5" x14ac:dyDescent="0.35">
      <c r="A278" s="150" t="s">
        <v>76</v>
      </c>
      <c r="B278" s="150"/>
      <c r="C278" s="150"/>
      <c r="D278" s="150"/>
      <c r="E278" s="150"/>
    </row>
    <row r="279" spans="1:5" x14ac:dyDescent="0.35">
      <c r="A279" s="149" t="s">
        <v>214</v>
      </c>
      <c r="B279" s="149"/>
      <c r="C279" s="149"/>
      <c r="D279" s="149"/>
      <c r="E279" s="149"/>
    </row>
    <row r="280" spans="1:5" x14ac:dyDescent="0.35">
      <c r="A280" s="149" t="s">
        <v>111</v>
      </c>
      <c r="B280" s="149"/>
      <c r="C280" s="149"/>
      <c r="D280" s="149"/>
      <c r="E280" s="149"/>
    </row>
    <row r="281" spans="1:5" x14ac:dyDescent="0.35">
      <c r="A281" s="149" t="s">
        <v>69</v>
      </c>
      <c r="B281" s="149"/>
      <c r="C281" s="149"/>
      <c r="D281" s="149"/>
      <c r="E281" s="149"/>
    </row>
  </sheetData>
  <sheetProtection algorithmName="SHA-512" hashValue="SCQp6j7oUpIcfH2QRiBEY0ngRzMxrF4iXlLpMNAMm+WYELwyzajSVrotOAn6HMcued32AeT3g3O/QDENitxlfg==" saltValue="xoyUxDmfQ8io7cyNkwYHFA==" spinCount="100000" sheet="1" objects="1" scenarios="1" selectLockedCells="1"/>
  <mergeCells count="168">
    <mergeCell ref="D267:D269"/>
    <mergeCell ref="E267:E269"/>
    <mergeCell ref="D270:D272"/>
    <mergeCell ref="E270:E272"/>
    <mergeCell ref="D258:D260"/>
    <mergeCell ref="E258:E260"/>
    <mergeCell ref="D261:D263"/>
    <mergeCell ref="E261:E263"/>
    <mergeCell ref="D264:D266"/>
    <mergeCell ref="E264:E266"/>
    <mergeCell ref="D249:D251"/>
    <mergeCell ref="E249:E251"/>
    <mergeCell ref="D252:D254"/>
    <mergeCell ref="E252:E254"/>
    <mergeCell ref="D255:D257"/>
    <mergeCell ref="E255:E257"/>
    <mergeCell ref="D240:D242"/>
    <mergeCell ref="E240:E242"/>
    <mergeCell ref="D243:D245"/>
    <mergeCell ref="E243:E245"/>
    <mergeCell ref="D246:D248"/>
    <mergeCell ref="E246:E248"/>
    <mergeCell ref="E226:E231"/>
    <mergeCell ref="D226:D231"/>
    <mergeCell ref="D233:D236"/>
    <mergeCell ref="E233:E236"/>
    <mergeCell ref="D237:D239"/>
    <mergeCell ref="E237:E239"/>
    <mergeCell ref="D218:D219"/>
    <mergeCell ref="E218:E219"/>
    <mergeCell ref="D220:D221"/>
    <mergeCell ref="E220:E221"/>
    <mergeCell ref="E222:E225"/>
    <mergeCell ref="D222:D225"/>
    <mergeCell ref="D212:D214"/>
    <mergeCell ref="D215:D217"/>
    <mergeCell ref="D182:D184"/>
    <mergeCell ref="D185:D187"/>
    <mergeCell ref="D188:D190"/>
    <mergeCell ref="D191:D193"/>
    <mergeCell ref="D194:D196"/>
    <mergeCell ref="D197:D199"/>
    <mergeCell ref="E200:E202"/>
    <mergeCell ref="E203:E205"/>
    <mergeCell ref="E206:E208"/>
    <mergeCell ref="E209:E211"/>
    <mergeCell ref="E212:E214"/>
    <mergeCell ref="E215:E217"/>
    <mergeCell ref="E182:E184"/>
    <mergeCell ref="E185:E187"/>
    <mergeCell ref="E188:E190"/>
    <mergeCell ref="E191:E193"/>
    <mergeCell ref="E194:E196"/>
    <mergeCell ref="E197:E199"/>
    <mergeCell ref="E179:E181"/>
    <mergeCell ref="D156:D158"/>
    <mergeCell ref="D159:D161"/>
    <mergeCell ref="D162:D164"/>
    <mergeCell ref="D165:D167"/>
    <mergeCell ref="D200:D202"/>
    <mergeCell ref="D203:D205"/>
    <mergeCell ref="D206:D208"/>
    <mergeCell ref="D209:D211"/>
    <mergeCell ref="E153:E155"/>
    <mergeCell ref="E156:E158"/>
    <mergeCell ref="E159:E161"/>
    <mergeCell ref="E162:E164"/>
    <mergeCell ref="E165:E167"/>
    <mergeCell ref="A279:E279"/>
    <mergeCell ref="A280:E280"/>
    <mergeCell ref="A281:E281"/>
    <mergeCell ref="D144:D146"/>
    <mergeCell ref="E144:E146"/>
    <mergeCell ref="D147:D149"/>
    <mergeCell ref="E147:E149"/>
    <mergeCell ref="D150:D152"/>
    <mergeCell ref="E150:E152"/>
    <mergeCell ref="D153:D155"/>
    <mergeCell ref="A278:E278"/>
    <mergeCell ref="A277:E277"/>
    <mergeCell ref="D169:D172"/>
    <mergeCell ref="E169:E172"/>
    <mergeCell ref="E173:E175"/>
    <mergeCell ref="D173:D175"/>
    <mergeCell ref="D176:D178"/>
    <mergeCell ref="D179:D181"/>
    <mergeCell ref="E176:E178"/>
    <mergeCell ref="D107:D109"/>
    <mergeCell ref="E125:E127"/>
    <mergeCell ref="E128:E130"/>
    <mergeCell ref="D133:D136"/>
    <mergeCell ref="E133:E136"/>
    <mergeCell ref="D137:D142"/>
    <mergeCell ref="E137:E142"/>
    <mergeCell ref="E107:E109"/>
    <mergeCell ref="E110:E112"/>
    <mergeCell ref="E113:E115"/>
    <mergeCell ref="E116:E118"/>
    <mergeCell ref="E119:E121"/>
    <mergeCell ref="E122:E124"/>
    <mergeCell ref="D119:D121"/>
    <mergeCell ref="D122:D124"/>
    <mergeCell ref="D125:D127"/>
    <mergeCell ref="D128:D130"/>
    <mergeCell ref="D110:D112"/>
    <mergeCell ref="D113:D115"/>
    <mergeCell ref="D116:D118"/>
    <mergeCell ref="D82:D85"/>
    <mergeCell ref="E82:E85"/>
    <mergeCell ref="D86:D88"/>
    <mergeCell ref="E89:E91"/>
    <mergeCell ref="E92:E94"/>
    <mergeCell ref="E95:E97"/>
    <mergeCell ref="E98:E100"/>
    <mergeCell ref="E101:E103"/>
    <mergeCell ref="E104:E106"/>
    <mergeCell ref="D101:D103"/>
    <mergeCell ref="D104:D106"/>
    <mergeCell ref="D48:D51"/>
    <mergeCell ref="D52:D57"/>
    <mergeCell ref="E48:E51"/>
    <mergeCell ref="E52:E57"/>
    <mergeCell ref="A276:E276"/>
    <mergeCell ref="D89:D91"/>
    <mergeCell ref="D92:D94"/>
    <mergeCell ref="D95:D97"/>
    <mergeCell ref="D98:D100"/>
    <mergeCell ref="D59:D61"/>
    <mergeCell ref="D62:D64"/>
    <mergeCell ref="D65:D67"/>
    <mergeCell ref="E59:E61"/>
    <mergeCell ref="E62:E64"/>
    <mergeCell ref="E65:E67"/>
    <mergeCell ref="D68:D71"/>
    <mergeCell ref="E68:E71"/>
    <mergeCell ref="E86:E88"/>
    <mergeCell ref="E72:E74"/>
    <mergeCell ref="E75:E77"/>
    <mergeCell ref="E78:E80"/>
    <mergeCell ref="D72:D74"/>
    <mergeCell ref="D75:D77"/>
    <mergeCell ref="D78:D80"/>
    <mergeCell ref="D34:D36"/>
    <mergeCell ref="D37:D39"/>
    <mergeCell ref="D40:D42"/>
    <mergeCell ref="D43:D45"/>
    <mergeCell ref="E34:E36"/>
    <mergeCell ref="E37:E39"/>
    <mergeCell ref="E40:E42"/>
    <mergeCell ref="E43:E45"/>
    <mergeCell ref="E25:E27"/>
    <mergeCell ref="D25:D27"/>
    <mergeCell ref="E28:E30"/>
    <mergeCell ref="D28:D30"/>
    <mergeCell ref="D31:D33"/>
    <mergeCell ref="E31:E33"/>
    <mergeCell ref="D22:D24"/>
    <mergeCell ref="E5:E8"/>
    <mergeCell ref="E9:E11"/>
    <mergeCell ref="E12:E14"/>
    <mergeCell ref="E15:E18"/>
    <mergeCell ref="E19:E21"/>
    <mergeCell ref="E22:E24"/>
    <mergeCell ref="D5:D8"/>
    <mergeCell ref="D9:D11"/>
    <mergeCell ref="D12:D14"/>
    <mergeCell ref="D15:D18"/>
    <mergeCell ref="D19:D21"/>
  </mergeCells>
  <phoneticPr fontId="2" type="noConversion"/>
  <pageMargins left="0.7" right="0.7" top="0.75" bottom="0.75" header="0.3" footer="0.3"/>
  <ignoredErrors>
    <ignoredError sqref="D43 D40 D37 D34 D31 D28 D25 D22 D19 D12 D9 D5 D72 D75 D78" formulaRange="1"/>
  </ignoredErrors>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21F5F-1D15-4E3E-A721-740D3D00DB06}">
  <dimension ref="A1:P435"/>
  <sheetViews>
    <sheetView topLeftCell="A4" zoomScale="85" zoomScaleNormal="85" workbookViewId="0">
      <selection activeCell="G3" sqref="G3:P12"/>
    </sheetView>
  </sheetViews>
  <sheetFormatPr defaultRowHeight="14.5" x14ac:dyDescent="0.35"/>
  <cols>
    <col min="1" max="1" width="23.7265625" style="9" customWidth="1"/>
    <col min="2" max="2" width="20.81640625" style="9" customWidth="1"/>
    <col min="3" max="3" width="22.6328125" style="9" customWidth="1"/>
    <col min="4" max="4" width="13.36328125" style="9" customWidth="1"/>
  </cols>
  <sheetData>
    <row r="1" spans="1:16" ht="15" thickBot="1" x14ac:dyDescent="0.4">
      <c r="A1" s="9" t="s">
        <v>383</v>
      </c>
      <c r="B1" s="9" t="s">
        <v>428</v>
      </c>
      <c r="C1" s="9" t="s">
        <v>429</v>
      </c>
      <c r="D1" s="9" t="s">
        <v>384</v>
      </c>
    </row>
    <row r="2" spans="1:16" x14ac:dyDescent="0.35">
      <c r="A2" s="73" t="s">
        <v>402</v>
      </c>
      <c r="B2" s="67"/>
      <c r="C2" s="90"/>
      <c r="D2" s="68" t="s">
        <v>416</v>
      </c>
    </row>
    <row r="3" spans="1:16" x14ac:dyDescent="0.35">
      <c r="A3" s="74" t="s">
        <v>402</v>
      </c>
      <c r="C3" s="91"/>
      <c r="D3" s="69" t="s">
        <v>417</v>
      </c>
      <c r="G3" s="151" t="s">
        <v>533</v>
      </c>
      <c r="H3" s="151"/>
      <c r="I3" s="151"/>
      <c r="J3" s="151"/>
      <c r="K3" s="151"/>
      <c r="L3" s="151"/>
      <c r="M3" s="151"/>
      <c r="N3" s="151"/>
      <c r="O3" s="151"/>
      <c r="P3" s="151"/>
    </row>
    <row r="4" spans="1:16" x14ac:dyDescent="0.35">
      <c r="A4" s="74" t="s">
        <v>402</v>
      </c>
      <c r="C4" s="91"/>
      <c r="D4" s="69" t="s">
        <v>418</v>
      </c>
      <c r="G4" s="151"/>
      <c r="H4" s="151"/>
      <c r="I4" s="151"/>
      <c r="J4" s="151"/>
      <c r="K4" s="151"/>
      <c r="L4" s="151"/>
      <c r="M4" s="151"/>
      <c r="N4" s="151"/>
      <c r="O4" s="151"/>
      <c r="P4" s="151"/>
    </row>
    <row r="5" spans="1:16" x14ac:dyDescent="0.35">
      <c r="A5" s="74" t="s">
        <v>402</v>
      </c>
      <c r="C5" s="91"/>
      <c r="D5" s="69" t="s">
        <v>419</v>
      </c>
      <c r="G5" s="151"/>
      <c r="H5" s="151"/>
      <c r="I5" s="151"/>
      <c r="J5" s="151"/>
      <c r="K5" s="151"/>
      <c r="L5" s="151"/>
      <c r="M5" s="151"/>
      <c r="N5" s="151"/>
      <c r="O5" s="151"/>
      <c r="P5" s="151"/>
    </row>
    <row r="6" spans="1:16" x14ac:dyDescent="0.35">
      <c r="A6" s="74" t="s">
        <v>402</v>
      </c>
      <c r="C6" s="91"/>
      <c r="D6" s="69" t="s">
        <v>420</v>
      </c>
      <c r="G6" s="151"/>
      <c r="H6" s="151"/>
      <c r="I6" s="151"/>
      <c r="J6" s="151"/>
      <c r="K6" s="151"/>
      <c r="L6" s="151"/>
      <c r="M6" s="151"/>
      <c r="N6" s="151"/>
      <c r="O6" s="151"/>
      <c r="P6" s="151"/>
    </row>
    <row r="7" spans="1:16" x14ac:dyDescent="0.35">
      <c r="A7" s="74" t="s">
        <v>402</v>
      </c>
      <c r="C7" s="91"/>
      <c r="D7" s="69" t="s">
        <v>421</v>
      </c>
      <c r="G7" s="151"/>
      <c r="H7" s="151"/>
      <c r="I7" s="151"/>
      <c r="J7" s="151"/>
      <c r="K7" s="151"/>
      <c r="L7" s="151"/>
      <c r="M7" s="151"/>
      <c r="N7" s="151"/>
      <c r="O7" s="151"/>
      <c r="P7" s="151"/>
    </row>
    <row r="8" spans="1:16" x14ac:dyDescent="0.35">
      <c r="A8" s="74" t="s">
        <v>402</v>
      </c>
      <c r="C8" s="91"/>
      <c r="D8" s="69" t="s">
        <v>422</v>
      </c>
      <c r="G8" s="151"/>
      <c r="H8" s="151"/>
      <c r="I8" s="151"/>
      <c r="J8" s="151"/>
      <c r="K8" s="151"/>
      <c r="L8" s="151"/>
      <c r="M8" s="151"/>
      <c r="N8" s="151"/>
      <c r="O8" s="151"/>
      <c r="P8" s="151"/>
    </row>
    <row r="9" spans="1:16" x14ac:dyDescent="0.35">
      <c r="A9" s="74" t="s">
        <v>402</v>
      </c>
      <c r="C9" s="91"/>
      <c r="D9" s="69" t="s">
        <v>423</v>
      </c>
      <c r="G9" s="151"/>
      <c r="H9" s="151"/>
      <c r="I9" s="151"/>
      <c r="J9" s="151"/>
      <c r="K9" s="151"/>
      <c r="L9" s="151"/>
      <c r="M9" s="151"/>
      <c r="N9" s="151"/>
      <c r="O9" s="151"/>
      <c r="P9" s="151"/>
    </row>
    <row r="10" spans="1:16" x14ac:dyDescent="0.35">
      <c r="A10" s="74" t="s">
        <v>402</v>
      </c>
      <c r="C10" s="91"/>
      <c r="D10" s="69" t="s">
        <v>424</v>
      </c>
      <c r="G10" s="151"/>
      <c r="H10" s="151"/>
      <c r="I10" s="151"/>
      <c r="J10" s="151"/>
      <c r="K10" s="151"/>
      <c r="L10" s="151"/>
      <c r="M10" s="151"/>
      <c r="N10" s="151"/>
      <c r="O10" s="151"/>
      <c r="P10" s="151"/>
    </row>
    <row r="11" spans="1:16" x14ac:dyDescent="0.35">
      <c r="A11" s="74" t="s">
        <v>402</v>
      </c>
      <c r="C11" s="91"/>
      <c r="D11" s="69" t="s">
        <v>425</v>
      </c>
      <c r="G11" s="151"/>
      <c r="H11" s="151"/>
      <c r="I11" s="151"/>
      <c r="J11" s="151"/>
      <c r="K11" s="151"/>
      <c r="L11" s="151"/>
      <c r="M11" s="151"/>
      <c r="N11" s="151"/>
      <c r="O11" s="151"/>
      <c r="P11" s="151"/>
    </row>
    <row r="12" spans="1:16" x14ac:dyDescent="0.35">
      <c r="A12" s="74" t="s">
        <v>402</v>
      </c>
      <c r="C12" s="91"/>
      <c r="D12" s="69" t="s">
        <v>426</v>
      </c>
      <c r="G12" s="151"/>
      <c r="H12" s="151"/>
      <c r="I12" s="151"/>
      <c r="J12" s="151"/>
      <c r="K12" s="151"/>
      <c r="L12" s="151"/>
      <c r="M12" s="151"/>
      <c r="N12" s="151"/>
      <c r="O12" s="151"/>
      <c r="P12" s="151"/>
    </row>
    <row r="13" spans="1:16" ht="15" thickBot="1" x14ac:dyDescent="0.4">
      <c r="A13" s="74" t="s">
        <v>402</v>
      </c>
      <c r="B13" s="70"/>
      <c r="C13" s="75"/>
      <c r="D13" s="71" t="s">
        <v>427</v>
      </c>
    </row>
    <row r="14" spans="1:16" ht="14.5" customHeight="1" x14ac:dyDescent="0.35">
      <c r="A14" s="74" t="s">
        <v>520</v>
      </c>
      <c r="B14" s="68" t="s">
        <v>416</v>
      </c>
      <c r="C14" s="68" t="s">
        <v>510</v>
      </c>
      <c r="D14" s="68" t="s">
        <v>416</v>
      </c>
      <c r="G14" s="151" t="s">
        <v>530</v>
      </c>
      <c r="H14" s="151"/>
      <c r="I14" s="151"/>
      <c r="J14" s="151"/>
      <c r="K14" s="151"/>
      <c r="L14" s="151"/>
      <c r="M14" s="151"/>
      <c r="N14" s="151"/>
      <c r="O14" s="151"/>
      <c r="P14" s="151"/>
    </row>
    <row r="15" spans="1:16" x14ac:dyDescent="0.35">
      <c r="A15" s="74" t="s">
        <v>520</v>
      </c>
      <c r="B15" s="69" t="s">
        <v>417</v>
      </c>
      <c r="C15" s="69" t="s">
        <v>511</v>
      </c>
      <c r="D15" s="69" t="s">
        <v>417</v>
      </c>
      <c r="G15" s="120"/>
    </row>
    <row r="16" spans="1:16" x14ac:dyDescent="0.35">
      <c r="A16" s="74" t="s">
        <v>520</v>
      </c>
      <c r="B16" s="69" t="s">
        <v>418</v>
      </c>
      <c r="C16" s="69" t="s">
        <v>512</v>
      </c>
      <c r="D16" s="69" t="s">
        <v>418</v>
      </c>
      <c r="G16" s="120"/>
    </row>
    <row r="17" spans="1:10" x14ac:dyDescent="0.35">
      <c r="A17" s="74" t="s">
        <v>520</v>
      </c>
      <c r="B17" s="69" t="s">
        <v>419</v>
      </c>
      <c r="C17" s="69" t="s">
        <v>513</v>
      </c>
      <c r="D17" s="69" t="s">
        <v>419</v>
      </c>
      <c r="G17" s="120"/>
    </row>
    <row r="18" spans="1:10" x14ac:dyDescent="0.35">
      <c r="A18" s="74" t="s">
        <v>520</v>
      </c>
      <c r="B18" s="69" t="s">
        <v>420</v>
      </c>
      <c r="C18" s="69" t="s">
        <v>514</v>
      </c>
      <c r="D18" s="69" t="s">
        <v>420</v>
      </c>
      <c r="G18" s="120"/>
    </row>
    <row r="19" spans="1:10" x14ac:dyDescent="0.35">
      <c r="A19" s="74" t="s">
        <v>520</v>
      </c>
      <c r="B19" s="69" t="s">
        <v>421</v>
      </c>
      <c r="C19" s="69" t="s">
        <v>430</v>
      </c>
      <c r="D19" s="69" t="s">
        <v>421</v>
      </c>
      <c r="G19" s="120"/>
    </row>
    <row r="20" spans="1:10" x14ac:dyDescent="0.35">
      <c r="A20" s="74" t="s">
        <v>520</v>
      </c>
      <c r="B20" s="69" t="s">
        <v>422</v>
      </c>
      <c r="C20" s="69" t="s">
        <v>515</v>
      </c>
      <c r="D20" s="69" t="s">
        <v>422</v>
      </c>
      <c r="G20" s="120"/>
    </row>
    <row r="21" spans="1:10" x14ac:dyDescent="0.35">
      <c r="A21" s="74" t="s">
        <v>520</v>
      </c>
      <c r="B21" s="69" t="s">
        <v>423</v>
      </c>
      <c r="C21" s="69" t="s">
        <v>516</v>
      </c>
      <c r="D21" s="69" t="s">
        <v>423</v>
      </c>
    </row>
    <row r="22" spans="1:10" x14ac:dyDescent="0.35">
      <c r="A22" s="74" t="s">
        <v>520</v>
      </c>
      <c r="B22" s="69" t="s">
        <v>424</v>
      </c>
      <c r="C22" s="69" t="s">
        <v>517</v>
      </c>
      <c r="D22" s="69" t="s">
        <v>424</v>
      </c>
    </row>
    <row r="23" spans="1:10" x14ac:dyDescent="0.35">
      <c r="A23" s="74" t="s">
        <v>520</v>
      </c>
      <c r="B23" s="69" t="s">
        <v>425</v>
      </c>
      <c r="C23" s="69" t="s">
        <v>425</v>
      </c>
      <c r="D23" s="69" t="s">
        <v>425</v>
      </c>
      <c r="G23" s="122" t="s">
        <v>531</v>
      </c>
      <c r="J23" s="121" t="s">
        <v>532</v>
      </c>
    </row>
    <row r="24" spans="1:10" x14ac:dyDescent="0.35">
      <c r="A24" s="74" t="s">
        <v>520</v>
      </c>
      <c r="B24" s="69" t="s">
        <v>519</v>
      </c>
      <c r="C24" s="69" t="s">
        <v>518</v>
      </c>
      <c r="D24" s="69" t="s">
        <v>426</v>
      </c>
    </row>
    <row r="25" spans="1:10" ht="15" thickBot="1" x14ac:dyDescent="0.4">
      <c r="A25" s="74" t="s">
        <v>520</v>
      </c>
      <c r="B25" s="71" t="s">
        <v>427</v>
      </c>
      <c r="C25" s="71" t="s">
        <v>427</v>
      </c>
      <c r="D25" s="71" t="s">
        <v>427</v>
      </c>
    </row>
    <row r="26" spans="1:10" x14ac:dyDescent="0.35">
      <c r="A26" s="74" t="s">
        <v>405</v>
      </c>
      <c r="B26" s="67"/>
      <c r="C26" s="90"/>
      <c r="D26" s="68" t="s">
        <v>416</v>
      </c>
    </row>
    <row r="27" spans="1:10" x14ac:dyDescent="0.35">
      <c r="A27" s="74" t="s">
        <v>405</v>
      </c>
      <c r="C27" s="91"/>
      <c r="D27" s="69" t="s">
        <v>417</v>
      </c>
    </row>
    <row r="28" spans="1:10" x14ac:dyDescent="0.35">
      <c r="A28" s="74" t="s">
        <v>405</v>
      </c>
      <c r="C28" s="91"/>
      <c r="D28" s="69" t="s">
        <v>418</v>
      </c>
    </row>
    <row r="29" spans="1:10" x14ac:dyDescent="0.35">
      <c r="A29" s="74" t="s">
        <v>405</v>
      </c>
      <c r="C29" s="91"/>
      <c r="D29" s="69" t="s">
        <v>419</v>
      </c>
    </row>
    <row r="30" spans="1:10" x14ac:dyDescent="0.35">
      <c r="A30" s="74" t="s">
        <v>405</v>
      </c>
      <c r="C30" s="91"/>
      <c r="D30" s="69" t="s">
        <v>420</v>
      </c>
    </row>
    <row r="31" spans="1:10" x14ac:dyDescent="0.35">
      <c r="A31" s="74" t="s">
        <v>405</v>
      </c>
      <c r="C31" s="91"/>
      <c r="D31" s="69" t="s">
        <v>421</v>
      </c>
    </row>
    <row r="32" spans="1:10" x14ac:dyDescent="0.35">
      <c r="A32" s="74" t="s">
        <v>405</v>
      </c>
      <c r="C32" s="91"/>
      <c r="D32" s="69" t="s">
        <v>422</v>
      </c>
    </row>
    <row r="33" spans="1:4" x14ac:dyDescent="0.35">
      <c r="A33" s="74" t="s">
        <v>405</v>
      </c>
      <c r="C33" s="91"/>
      <c r="D33" s="69" t="s">
        <v>423</v>
      </c>
    </row>
    <row r="34" spans="1:4" x14ac:dyDescent="0.35">
      <c r="A34" s="74" t="s">
        <v>405</v>
      </c>
      <c r="C34" s="91"/>
      <c r="D34" s="69" t="s">
        <v>424</v>
      </c>
    </row>
    <row r="35" spans="1:4" x14ac:dyDescent="0.35">
      <c r="A35" s="74" t="s">
        <v>405</v>
      </c>
      <c r="C35" s="91"/>
      <c r="D35" s="69" t="s">
        <v>425</v>
      </c>
    </row>
    <row r="36" spans="1:4" x14ac:dyDescent="0.35">
      <c r="A36" s="74" t="s">
        <v>405</v>
      </c>
      <c r="C36" s="91"/>
      <c r="D36" s="69" t="s">
        <v>426</v>
      </c>
    </row>
    <row r="37" spans="1:4" ht="15" thickBot="1" x14ac:dyDescent="0.4">
      <c r="A37" s="74" t="s">
        <v>405</v>
      </c>
      <c r="B37" s="70"/>
      <c r="C37" s="75"/>
      <c r="D37" s="71" t="s">
        <v>427</v>
      </c>
    </row>
    <row r="38" spans="1:4" x14ac:dyDescent="0.35">
      <c r="A38" s="74" t="s">
        <v>412</v>
      </c>
      <c r="B38" s="67">
        <v>95</v>
      </c>
      <c r="C38" s="90">
        <v>100</v>
      </c>
      <c r="D38" s="68" t="s">
        <v>416</v>
      </c>
    </row>
    <row r="39" spans="1:4" x14ac:dyDescent="0.35">
      <c r="A39" s="74" t="s">
        <v>412</v>
      </c>
      <c r="B39" s="9">
        <v>90</v>
      </c>
      <c r="C39" s="91">
        <v>94</v>
      </c>
      <c r="D39" s="69" t="s">
        <v>417</v>
      </c>
    </row>
    <row r="40" spans="1:4" x14ac:dyDescent="0.35">
      <c r="A40" s="74" t="s">
        <v>412</v>
      </c>
      <c r="B40" s="9">
        <v>86</v>
      </c>
      <c r="C40" s="91">
        <v>89</v>
      </c>
      <c r="D40" s="69" t="s">
        <v>418</v>
      </c>
    </row>
    <row r="41" spans="1:4" x14ac:dyDescent="0.35">
      <c r="A41" s="74" t="s">
        <v>412</v>
      </c>
      <c r="B41" s="9">
        <v>83</v>
      </c>
      <c r="C41" s="91">
        <v>85</v>
      </c>
      <c r="D41" s="69" t="s">
        <v>419</v>
      </c>
    </row>
    <row r="42" spans="1:4" x14ac:dyDescent="0.35">
      <c r="A42" s="74" t="s">
        <v>412</v>
      </c>
      <c r="B42" s="9">
        <v>80</v>
      </c>
      <c r="C42" s="91">
        <v>82</v>
      </c>
      <c r="D42" s="69" t="s">
        <v>420</v>
      </c>
    </row>
    <row r="43" spans="1:4" x14ac:dyDescent="0.35">
      <c r="A43" s="74" t="s">
        <v>412</v>
      </c>
      <c r="B43" s="9">
        <v>76</v>
      </c>
      <c r="C43" s="91">
        <v>79</v>
      </c>
      <c r="D43" s="69" t="s">
        <v>421</v>
      </c>
    </row>
    <row r="44" spans="1:4" x14ac:dyDescent="0.35">
      <c r="A44" s="74" t="s">
        <v>412</v>
      </c>
      <c r="B44" s="9">
        <v>73</v>
      </c>
      <c r="C44" s="91">
        <v>75</v>
      </c>
      <c r="D44" s="69" t="s">
        <v>422</v>
      </c>
    </row>
    <row r="45" spans="1:4" x14ac:dyDescent="0.35">
      <c r="A45" s="74" t="s">
        <v>412</v>
      </c>
      <c r="B45" s="9">
        <v>70</v>
      </c>
      <c r="C45" s="91">
        <v>72</v>
      </c>
      <c r="D45" s="69" t="s">
        <v>423</v>
      </c>
    </row>
    <row r="46" spans="1:4" x14ac:dyDescent="0.35">
      <c r="A46" s="74" t="s">
        <v>412</v>
      </c>
      <c r="B46" s="9">
        <v>65</v>
      </c>
      <c r="C46" s="91">
        <v>69</v>
      </c>
      <c r="D46" s="69" t="s">
        <v>424</v>
      </c>
    </row>
    <row r="47" spans="1:4" x14ac:dyDescent="0.35">
      <c r="A47" s="74" t="s">
        <v>412</v>
      </c>
      <c r="B47" s="9">
        <v>60</v>
      </c>
      <c r="C47" s="91">
        <v>64</v>
      </c>
      <c r="D47" s="69" t="s">
        <v>425</v>
      </c>
    </row>
    <row r="48" spans="1:4" x14ac:dyDescent="0.35">
      <c r="A48" s="74" t="s">
        <v>412</v>
      </c>
      <c r="B48" s="9" t="s">
        <v>476</v>
      </c>
      <c r="C48" s="91" t="s">
        <v>476</v>
      </c>
      <c r="D48" s="69" t="s">
        <v>426</v>
      </c>
    </row>
    <row r="49" spans="1:5" ht="15" thickBot="1" x14ac:dyDescent="0.4">
      <c r="A49" s="74" t="s">
        <v>412</v>
      </c>
      <c r="B49" s="70">
        <v>0</v>
      </c>
      <c r="C49" s="75">
        <v>59</v>
      </c>
      <c r="D49" s="71" t="s">
        <v>427</v>
      </c>
    </row>
    <row r="50" spans="1:5" x14ac:dyDescent="0.35">
      <c r="A50" s="74" t="s">
        <v>385</v>
      </c>
      <c r="B50" s="67">
        <v>10.1</v>
      </c>
      <c r="C50" s="90">
        <v>12</v>
      </c>
      <c r="D50" s="68" t="s">
        <v>416</v>
      </c>
      <c r="E50" t="s">
        <v>461</v>
      </c>
    </row>
    <row r="51" spans="1:5" x14ac:dyDescent="0.35">
      <c r="A51" s="74" t="s">
        <v>385</v>
      </c>
      <c r="B51" s="9" t="s">
        <v>476</v>
      </c>
      <c r="C51" s="91" t="s">
        <v>476</v>
      </c>
      <c r="D51" s="69" t="s">
        <v>417</v>
      </c>
    </row>
    <row r="52" spans="1:5" x14ac:dyDescent="0.35">
      <c r="A52" s="74" t="s">
        <v>385</v>
      </c>
      <c r="B52" s="9">
        <v>7.1</v>
      </c>
      <c r="C52" s="91">
        <v>10</v>
      </c>
      <c r="D52" s="69" t="s">
        <v>418</v>
      </c>
    </row>
    <row r="53" spans="1:5" x14ac:dyDescent="0.35">
      <c r="A53" s="74" t="s">
        <v>385</v>
      </c>
      <c r="B53" s="9" t="s">
        <v>476</v>
      </c>
      <c r="C53" s="91" t="s">
        <v>476</v>
      </c>
      <c r="D53" s="69" t="s">
        <v>419</v>
      </c>
    </row>
    <row r="54" spans="1:5" x14ac:dyDescent="0.35">
      <c r="A54" s="74" t="s">
        <v>385</v>
      </c>
      <c r="B54" s="9">
        <v>4.0999999999999996</v>
      </c>
      <c r="C54" s="91">
        <v>7</v>
      </c>
      <c r="D54" s="69" t="s">
        <v>420</v>
      </c>
    </row>
    <row r="55" spans="1:5" x14ac:dyDescent="0.35">
      <c r="A55" s="74" t="s">
        <v>385</v>
      </c>
      <c r="B55" s="9" t="s">
        <v>476</v>
      </c>
      <c r="C55" s="91" t="s">
        <v>476</v>
      </c>
      <c r="D55" s="69" t="s">
        <v>421</v>
      </c>
    </row>
    <row r="56" spans="1:5" x14ac:dyDescent="0.35">
      <c r="A56" s="74" t="s">
        <v>385</v>
      </c>
      <c r="B56" s="9" t="s">
        <v>476</v>
      </c>
      <c r="C56" s="91" t="s">
        <v>476</v>
      </c>
      <c r="D56" s="69" t="s">
        <v>422</v>
      </c>
    </row>
    <row r="57" spans="1:5" x14ac:dyDescent="0.35">
      <c r="A57" s="74" t="s">
        <v>385</v>
      </c>
      <c r="B57" s="9">
        <v>2.1</v>
      </c>
      <c r="C57" s="91">
        <v>4</v>
      </c>
      <c r="D57" s="69" t="s">
        <v>423</v>
      </c>
    </row>
    <row r="58" spans="1:5" x14ac:dyDescent="0.35">
      <c r="A58" s="74" t="s">
        <v>385</v>
      </c>
      <c r="B58" s="9" t="s">
        <v>476</v>
      </c>
      <c r="C58" s="91" t="s">
        <v>476</v>
      </c>
      <c r="D58" s="69" t="s">
        <v>424</v>
      </c>
    </row>
    <row r="59" spans="1:5" x14ac:dyDescent="0.35">
      <c r="A59" s="74" t="s">
        <v>385</v>
      </c>
      <c r="B59" s="9">
        <v>0.1</v>
      </c>
      <c r="C59" s="91">
        <v>2</v>
      </c>
      <c r="D59" s="69" t="s">
        <v>425</v>
      </c>
    </row>
    <row r="60" spans="1:5" x14ac:dyDescent="0.35">
      <c r="A60" s="74" t="s">
        <v>385</v>
      </c>
      <c r="B60" s="9">
        <v>0</v>
      </c>
      <c r="C60" s="91">
        <v>0</v>
      </c>
      <c r="D60" s="69" t="s">
        <v>426</v>
      </c>
    </row>
    <row r="61" spans="1:5" ht="15" thickBot="1" x14ac:dyDescent="0.4">
      <c r="A61" s="74" t="s">
        <v>385</v>
      </c>
      <c r="B61" s="9" t="s">
        <v>476</v>
      </c>
      <c r="C61" s="75" t="s">
        <v>476</v>
      </c>
      <c r="D61" s="71" t="s">
        <v>427</v>
      </c>
    </row>
    <row r="62" spans="1:5" x14ac:dyDescent="0.35">
      <c r="A62" s="74" t="s">
        <v>505</v>
      </c>
      <c r="B62" s="68" t="s">
        <v>416</v>
      </c>
      <c r="C62" s="68" t="s">
        <v>510</v>
      </c>
      <c r="D62" s="68" t="s">
        <v>416</v>
      </c>
    </row>
    <row r="63" spans="1:5" x14ac:dyDescent="0.35">
      <c r="A63" s="74" t="s">
        <v>505</v>
      </c>
      <c r="B63" s="69" t="s">
        <v>417</v>
      </c>
      <c r="C63" s="69" t="s">
        <v>511</v>
      </c>
      <c r="D63" s="69" t="s">
        <v>417</v>
      </c>
    </row>
    <row r="64" spans="1:5" x14ac:dyDescent="0.35">
      <c r="A64" s="74" t="s">
        <v>505</v>
      </c>
      <c r="B64" s="69" t="s">
        <v>418</v>
      </c>
      <c r="C64" s="69" t="s">
        <v>512</v>
      </c>
      <c r="D64" s="69" t="s">
        <v>418</v>
      </c>
    </row>
    <row r="65" spans="1:5" x14ac:dyDescent="0.35">
      <c r="A65" s="74" t="s">
        <v>505</v>
      </c>
      <c r="B65" s="69" t="s">
        <v>419</v>
      </c>
      <c r="C65" s="69" t="s">
        <v>513</v>
      </c>
      <c r="D65" s="69" t="s">
        <v>419</v>
      </c>
    </row>
    <row r="66" spans="1:5" x14ac:dyDescent="0.35">
      <c r="A66" s="74" t="s">
        <v>505</v>
      </c>
      <c r="B66" s="69" t="s">
        <v>420</v>
      </c>
      <c r="C66" s="69" t="s">
        <v>514</v>
      </c>
      <c r="D66" s="69" t="s">
        <v>420</v>
      </c>
    </row>
    <row r="67" spans="1:5" x14ac:dyDescent="0.35">
      <c r="A67" s="74" t="s">
        <v>505</v>
      </c>
      <c r="B67" s="69" t="s">
        <v>421</v>
      </c>
      <c r="C67" s="69" t="s">
        <v>430</v>
      </c>
      <c r="D67" s="69" t="s">
        <v>421</v>
      </c>
    </row>
    <row r="68" spans="1:5" x14ac:dyDescent="0.35">
      <c r="A68" s="74" t="s">
        <v>505</v>
      </c>
      <c r="B68" s="69" t="s">
        <v>422</v>
      </c>
      <c r="C68" s="69" t="s">
        <v>515</v>
      </c>
      <c r="D68" s="69" t="s">
        <v>422</v>
      </c>
    </row>
    <row r="69" spans="1:5" x14ac:dyDescent="0.35">
      <c r="A69" s="74" t="s">
        <v>505</v>
      </c>
      <c r="B69" s="69" t="s">
        <v>423</v>
      </c>
      <c r="C69" s="69" t="s">
        <v>516</v>
      </c>
      <c r="D69" s="69" t="s">
        <v>423</v>
      </c>
    </row>
    <row r="70" spans="1:5" x14ac:dyDescent="0.35">
      <c r="A70" s="74" t="s">
        <v>505</v>
      </c>
      <c r="B70" s="69" t="s">
        <v>424</v>
      </c>
      <c r="C70" s="69" t="s">
        <v>517</v>
      </c>
      <c r="D70" s="69" t="s">
        <v>424</v>
      </c>
    </row>
    <row r="71" spans="1:5" x14ac:dyDescent="0.35">
      <c r="A71" s="74" t="s">
        <v>505</v>
      </c>
      <c r="B71" s="69" t="s">
        <v>425</v>
      </c>
      <c r="C71" s="69" t="s">
        <v>425</v>
      </c>
      <c r="D71" s="69" t="s">
        <v>425</v>
      </c>
    </row>
    <row r="72" spans="1:5" x14ac:dyDescent="0.35">
      <c r="A72" s="74" t="s">
        <v>505</v>
      </c>
      <c r="B72" s="69" t="s">
        <v>519</v>
      </c>
      <c r="C72" s="69" t="s">
        <v>518</v>
      </c>
      <c r="D72" s="69" t="s">
        <v>426</v>
      </c>
    </row>
    <row r="73" spans="1:5" ht="15" thickBot="1" x14ac:dyDescent="0.4">
      <c r="A73" s="74" t="s">
        <v>505</v>
      </c>
      <c r="B73" s="71" t="s">
        <v>427</v>
      </c>
      <c r="C73" s="71" t="s">
        <v>427</v>
      </c>
      <c r="D73" s="71" t="s">
        <v>427</v>
      </c>
    </row>
    <row r="74" spans="1:5" x14ac:dyDescent="0.35">
      <c r="A74" s="74" t="s">
        <v>386</v>
      </c>
      <c r="B74" s="67">
        <v>4.0999999999999996</v>
      </c>
      <c r="C74" s="90">
        <v>5</v>
      </c>
      <c r="D74" s="68" t="s">
        <v>416</v>
      </c>
      <c r="E74" t="s">
        <v>459</v>
      </c>
    </row>
    <row r="75" spans="1:5" x14ac:dyDescent="0.35">
      <c r="A75" s="74" t="s">
        <v>386</v>
      </c>
      <c r="B75" s="9" t="s">
        <v>476</v>
      </c>
      <c r="C75" s="91" t="s">
        <v>476</v>
      </c>
      <c r="D75" s="69" t="s">
        <v>417</v>
      </c>
    </row>
    <row r="76" spans="1:5" x14ac:dyDescent="0.35">
      <c r="A76" s="74" t="s">
        <v>386</v>
      </c>
      <c r="B76" s="9">
        <v>3.1</v>
      </c>
      <c r="C76" s="91">
        <v>4</v>
      </c>
      <c r="D76" s="69" t="s">
        <v>418</v>
      </c>
    </row>
    <row r="77" spans="1:5" x14ac:dyDescent="0.35">
      <c r="A77" s="74" t="s">
        <v>386</v>
      </c>
      <c r="B77" s="9" t="s">
        <v>476</v>
      </c>
      <c r="C77" s="91" t="s">
        <v>476</v>
      </c>
      <c r="D77" s="69" t="s">
        <v>419</v>
      </c>
    </row>
    <row r="78" spans="1:5" x14ac:dyDescent="0.35">
      <c r="A78" s="74" t="s">
        <v>386</v>
      </c>
      <c r="B78" s="9" t="s">
        <v>476</v>
      </c>
      <c r="C78" s="91" t="s">
        <v>476</v>
      </c>
      <c r="D78" s="69" t="s">
        <v>420</v>
      </c>
    </row>
    <row r="79" spans="1:5" x14ac:dyDescent="0.35">
      <c r="A79" s="74" t="s">
        <v>386</v>
      </c>
      <c r="B79" s="9">
        <v>2.1</v>
      </c>
      <c r="C79" s="91">
        <v>3</v>
      </c>
      <c r="D79" s="69" t="s">
        <v>421</v>
      </c>
    </row>
    <row r="80" spans="1:5" x14ac:dyDescent="0.35">
      <c r="A80" s="74" t="s">
        <v>386</v>
      </c>
      <c r="B80" s="9" t="s">
        <v>476</v>
      </c>
      <c r="C80" s="91" t="s">
        <v>476</v>
      </c>
      <c r="D80" s="69" t="s">
        <v>422</v>
      </c>
    </row>
    <row r="81" spans="1:5" x14ac:dyDescent="0.35">
      <c r="A81" s="74" t="s">
        <v>386</v>
      </c>
      <c r="B81" s="9">
        <v>1.1000000000000001</v>
      </c>
      <c r="C81" s="91">
        <v>2</v>
      </c>
      <c r="D81" s="69" t="s">
        <v>423</v>
      </c>
    </row>
    <row r="82" spans="1:5" x14ac:dyDescent="0.35">
      <c r="A82" s="74" t="s">
        <v>386</v>
      </c>
      <c r="B82" s="9" t="s">
        <v>476</v>
      </c>
      <c r="C82" s="91" t="s">
        <v>476</v>
      </c>
      <c r="D82" s="69" t="s">
        <v>424</v>
      </c>
    </row>
    <row r="83" spans="1:5" x14ac:dyDescent="0.35">
      <c r="A83" s="74" t="s">
        <v>386</v>
      </c>
      <c r="B83" s="9">
        <v>0.1</v>
      </c>
      <c r="C83" s="91">
        <v>1</v>
      </c>
      <c r="D83" s="69" t="s">
        <v>425</v>
      </c>
    </row>
    <row r="84" spans="1:5" x14ac:dyDescent="0.35">
      <c r="A84" s="74" t="s">
        <v>386</v>
      </c>
      <c r="B84" s="9" t="s">
        <v>476</v>
      </c>
      <c r="C84" s="91" t="s">
        <v>476</v>
      </c>
      <c r="D84" s="69" t="s">
        <v>426</v>
      </c>
    </row>
    <row r="85" spans="1:5" ht="15" thickBot="1" x14ac:dyDescent="0.4">
      <c r="A85" s="74" t="s">
        <v>386</v>
      </c>
      <c r="B85" s="70">
        <v>0</v>
      </c>
      <c r="C85" s="75">
        <v>0</v>
      </c>
      <c r="D85" s="71" t="s">
        <v>427</v>
      </c>
    </row>
    <row r="86" spans="1:5" x14ac:dyDescent="0.35">
      <c r="A86" s="74" t="s">
        <v>387</v>
      </c>
      <c r="B86" s="67">
        <v>4.0999999999999996</v>
      </c>
      <c r="C86" s="90">
        <v>5</v>
      </c>
      <c r="D86" s="68" t="s">
        <v>416</v>
      </c>
      <c r="E86" t="s">
        <v>460</v>
      </c>
    </row>
    <row r="87" spans="1:5" x14ac:dyDescent="0.35">
      <c r="A87" s="74" t="s">
        <v>387</v>
      </c>
      <c r="B87" s="9" t="s">
        <v>476</v>
      </c>
      <c r="C87" s="91" t="s">
        <v>476</v>
      </c>
      <c r="D87" s="69" t="s">
        <v>417</v>
      </c>
    </row>
    <row r="88" spans="1:5" x14ac:dyDescent="0.35">
      <c r="A88" s="74" t="s">
        <v>387</v>
      </c>
      <c r="B88" s="9">
        <v>3.1</v>
      </c>
      <c r="C88" s="91">
        <v>4</v>
      </c>
      <c r="D88" s="69" t="s">
        <v>418</v>
      </c>
    </row>
    <row r="89" spans="1:5" x14ac:dyDescent="0.35">
      <c r="A89" s="74" t="s">
        <v>387</v>
      </c>
      <c r="B89" s="9" t="s">
        <v>476</v>
      </c>
      <c r="C89" s="91" t="s">
        <v>476</v>
      </c>
      <c r="D89" s="69" t="s">
        <v>419</v>
      </c>
    </row>
    <row r="90" spans="1:5" x14ac:dyDescent="0.35">
      <c r="A90" s="74" t="s">
        <v>387</v>
      </c>
      <c r="B90" s="9">
        <v>2.1</v>
      </c>
      <c r="C90" s="91">
        <v>3</v>
      </c>
      <c r="D90" s="69" t="s">
        <v>420</v>
      </c>
    </row>
    <row r="91" spans="1:5" x14ac:dyDescent="0.35">
      <c r="A91" s="74" t="s">
        <v>387</v>
      </c>
      <c r="B91" s="9" t="s">
        <v>476</v>
      </c>
      <c r="C91" s="91" t="s">
        <v>476</v>
      </c>
      <c r="D91" s="69" t="s">
        <v>421</v>
      </c>
    </row>
    <row r="92" spans="1:5" x14ac:dyDescent="0.35">
      <c r="A92" s="74" t="s">
        <v>387</v>
      </c>
      <c r="B92" s="9" t="s">
        <v>476</v>
      </c>
      <c r="C92" s="91" t="s">
        <v>476</v>
      </c>
      <c r="D92" s="69" t="s">
        <v>422</v>
      </c>
    </row>
    <row r="93" spans="1:5" x14ac:dyDescent="0.35">
      <c r="A93" s="74" t="s">
        <v>387</v>
      </c>
      <c r="B93" s="9">
        <v>1.1000000000000001</v>
      </c>
      <c r="C93" s="91">
        <v>2</v>
      </c>
      <c r="D93" s="69" t="s">
        <v>423</v>
      </c>
    </row>
    <row r="94" spans="1:5" x14ac:dyDescent="0.35">
      <c r="A94" s="74" t="s">
        <v>387</v>
      </c>
      <c r="B94" s="9">
        <v>0.1</v>
      </c>
      <c r="C94" s="91">
        <v>1</v>
      </c>
      <c r="D94" s="69" t="s">
        <v>424</v>
      </c>
    </row>
    <row r="95" spans="1:5" x14ac:dyDescent="0.35">
      <c r="A95" s="74" t="s">
        <v>387</v>
      </c>
      <c r="B95" s="9" t="s">
        <v>476</v>
      </c>
      <c r="C95" s="91" t="s">
        <v>476</v>
      </c>
      <c r="D95" s="69" t="s">
        <v>425</v>
      </c>
    </row>
    <row r="96" spans="1:5" x14ac:dyDescent="0.35">
      <c r="A96" s="74" t="s">
        <v>387</v>
      </c>
      <c r="B96" s="9" t="s">
        <v>476</v>
      </c>
      <c r="C96" s="91" t="s">
        <v>476</v>
      </c>
      <c r="D96" s="69" t="s">
        <v>426</v>
      </c>
    </row>
    <row r="97" spans="1:4" ht="15" thickBot="1" x14ac:dyDescent="0.4">
      <c r="A97" s="74" t="s">
        <v>387</v>
      </c>
      <c r="B97" s="70">
        <v>0</v>
      </c>
      <c r="C97" s="75">
        <v>0</v>
      </c>
      <c r="D97" s="71" t="s">
        <v>427</v>
      </c>
    </row>
    <row r="98" spans="1:4" x14ac:dyDescent="0.35">
      <c r="A98" s="74" t="s">
        <v>388</v>
      </c>
      <c r="B98" s="67">
        <v>16</v>
      </c>
      <c r="C98" s="90">
        <v>20</v>
      </c>
      <c r="D98" s="68" t="s">
        <v>416</v>
      </c>
    </row>
    <row r="99" spans="1:4" x14ac:dyDescent="0.35">
      <c r="A99" s="74" t="s">
        <v>388</v>
      </c>
      <c r="B99" s="9">
        <v>15</v>
      </c>
      <c r="C99" s="91" t="s">
        <v>435</v>
      </c>
      <c r="D99" s="69" t="s">
        <v>417</v>
      </c>
    </row>
    <row r="100" spans="1:4" x14ac:dyDescent="0.35">
      <c r="A100" s="74" t="s">
        <v>388</v>
      </c>
      <c r="B100" s="9">
        <v>14</v>
      </c>
      <c r="C100" s="91" t="s">
        <v>506</v>
      </c>
      <c r="D100" s="69" t="s">
        <v>418</v>
      </c>
    </row>
    <row r="101" spans="1:4" x14ac:dyDescent="0.35">
      <c r="A101" s="74" t="s">
        <v>388</v>
      </c>
      <c r="B101" s="9">
        <v>13</v>
      </c>
      <c r="C101" s="91" t="s">
        <v>436</v>
      </c>
      <c r="D101" s="69" t="s">
        <v>419</v>
      </c>
    </row>
    <row r="102" spans="1:4" x14ac:dyDescent="0.35">
      <c r="A102" s="74" t="s">
        <v>388</v>
      </c>
      <c r="B102" s="9">
        <v>12</v>
      </c>
      <c r="C102" s="91" t="s">
        <v>507</v>
      </c>
      <c r="D102" s="69" t="s">
        <v>420</v>
      </c>
    </row>
    <row r="103" spans="1:4" x14ac:dyDescent="0.35">
      <c r="A103" s="74" t="s">
        <v>388</v>
      </c>
      <c r="B103" s="9">
        <v>11</v>
      </c>
      <c r="C103" s="91" t="s">
        <v>433</v>
      </c>
      <c r="D103" s="69" t="s">
        <v>421</v>
      </c>
    </row>
    <row r="104" spans="1:4" x14ac:dyDescent="0.35">
      <c r="A104" s="74" t="s">
        <v>388</v>
      </c>
      <c r="B104" s="9">
        <v>10</v>
      </c>
      <c r="C104" s="91" t="s">
        <v>432</v>
      </c>
      <c r="D104" s="69" t="s">
        <v>422</v>
      </c>
    </row>
    <row r="105" spans="1:4" x14ac:dyDescent="0.35">
      <c r="A105" s="74" t="s">
        <v>388</v>
      </c>
      <c r="B105" s="9">
        <v>12</v>
      </c>
      <c r="C105" s="91" t="s">
        <v>434</v>
      </c>
      <c r="D105" s="69" t="s">
        <v>423</v>
      </c>
    </row>
    <row r="106" spans="1:4" x14ac:dyDescent="0.35">
      <c r="A106" s="74" t="s">
        <v>388</v>
      </c>
      <c r="B106" s="9">
        <v>11</v>
      </c>
      <c r="C106" s="91" t="s">
        <v>433</v>
      </c>
      <c r="D106" s="69" t="s">
        <v>424</v>
      </c>
    </row>
    <row r="107" spans="1:4" x14ac:dyDescent="0.35">
      <c r="A107" s="74" t="s">
        <v>388</v>
      </c>
      <c r="B107" s="9">
        <v>10</v>
      </c>
      <c r="C107" s="91" t="s">
        <v>432</v>
      </c>
      <c r="D107" s="69" t="s">
        <v>425</v>
      </c>
    </row>
    <row r="108" spans="1:4" x14ac:dyDescent="0.35">
      <c r="A108" s="74" t="s">
        <v>388</v>
      </c>
      <c r="B108" s="9" t="s">
        <v>508</v>
      </c>
      <c r="C108" s="91" t="s">
        <v>431</v>
      </c>
      <c r="D108" s="69" t="s">
        <v>426</v>
      </c>
    </row>
    <row r="109" spans="1:4" ht="15" thickBot="1" x14ac:dyDescent="0.4">
      <c r="A109" s="74" t="s">
        <v>388</v>
      </c>
      <c r="B109" s="70">
        <v>0</v>
      </c>
      <c r="C109" s="75" t="s">
        <v>509</v>
      </c>
      <c r="D109" s="71" t="s">
        <v>427</v>
      </c>
    </row>
    <row r="110" spans="1:4" x14ac:dyDescent="0.35">
      <c r="A110" s="74" t="s">
        <v>437</v>
      </c>
      <c r="B110" s="9">
        <v>73</v>
      </c>
      <c r="C110" s="90">
        <v>100</v>
      </c>
      <c r="D110" s="68" t="s">
        <v>416</v>
      </c>
    </row>
    <row r="111" spans="1:4" x14ac:dyDescent="0.35">
      <c r="A111" s="74" t="s">
        <v>437</v>
      </c>
      <c r="B111" s="9">
        <v>70</v>
      </c>
      <c r="C111" s="91">
        <v>72</v>
      </c>
      <c r="D111" s="69" t="s">
        <v>417</v>
      </c>
    </row>
    <row r="112" spans="1:4" x14ac:dyDescent="0.35">
      <c r="A112" s="74" t="s">
        <v>437</v>
      </c>
      <c r="B112" s="9">
        <v>66</v>
      </c>
      <c r="C112" s="91">
        <v>69</v>
      </c>
      <c r="D112" s="69" t="s">
        <v>418</v>
      </c>
    </row>
    <row r="113" spans="1:4" x14ac:dyDescent="0.35">
      <c r="A113" s="74" t="s">
        <v>437</v>
      </c>
      <c r="B113" s="9">
        <v>63</v>
      </c>
      <c r="C113" s="91">
        <v>65</v>
      </c>
      <c r="D113" s="69" t="s">
        <v>419</v>
      </c>
    </row>
    <row r="114" spans="1:4" x14ac:dyDescent="0.35">
      <c r="A114" s="74" t="s">
        <v>437</v>
      </c>
      <c r="B114" s="9">
        <v>60</v>
      </c>
      <c r="C114" s="91">
        <v>62</v>
      </c>
      <c r="D114" s="69" t="s">
        <v>420</v>
      </c>
    </row>
    <row r="115" spans="1:4" x14ac:dyDescent="0.35">
      <c r="A115" s="74" t="s">
        <v>437</v>
      </c>
      <c r="B115" s="9">
        <v>56</v>
      </c>
      <c r="C115" s="91">
        <v>59</v>
      </c>
      <c r="D115" s="69" t="s">
        <v>421</v>
      </c>
    </row>
    <row r="116" spans="1:4" x14ac:dyDescent="0.35">
      <c r="A116" s="74" t="s">
        <v>437</v>
      </c>
      <c r="B116" s="9">
        <v>53</v>
      </c>
      <c r="C116" s="91">
        <v>55</v>
      </c>
      <c r="D116" s="69" t="s">
        <v>422</v>
      </c>
    </row>
    <row r="117" spans="1:4" x14ac:dyDescent="0.35">
      <c r="A117" s="74" t="s">
        <v>437</v>
      </c>
      <c r="B117" s="9">
        <v>50</v>
      </c>
      <c r="C117" s="91">
        <v>52</v>
      </c>
      <c r="D117" s="69" t="s">
        <v>423</v>
      </c>
    </row>
    <row r="118" spans="1:4" x14ac:dyDescent="0.35">
      <c r="A118" s="74" t="s">
        <v>437</v>
      </c>
      <c r="B118" s="9">
        <v>46</v>
      </c>
      <c r="C118" s="91">
        <v>49</v>
      </c>
      <c r="D118" s="69" t="s">
        <v>424</v>
      </c>
    </row>
    <row r="119" spans="1:4" x14ac:dyDescent="0.35">
      <c r="A119" s="74" t="s">
        <v>437</v>
      </c>
      <c r="B119" s="9">
        <v>40</v>
      </c>
      <c r="C119" s="91">
        <v>45</v>
      </c>
      <c r="D119" s="69" t="s">
        <v>425</v>
      </c>
    </row>
    <row r="120" spans="1:4" x14ac:dyDescent="0.35">
      <c r="A120" s="74" t="s">
        <v>437</v>
      </c>
      <c r="B120" s="9">
        <v>35</v>
      </c>
      <c r="C120" s="91">
        <v>39</v>
      </c>
      <c r="D120" s="69" t="s">
        <v>426</v>
      </c>
    </row>
    <row r="121" spans="1:4" ht="15" thickBot="1" x14ac:dyDescent="0.4">
      <c r="A121" s="74" t="s">
        <v>437</v>
      </c>
      <c r="B121" s="9">
        <v>0</v>
      </c>
      <c r="C121" s="75">
        <v>34</v>
      </c>
      <c r="D121" s="71" t="s">
        <v>427</v>
      </c>
    </row>
    <row r="122" spans="1:4" x14ac:dyDescent="0.35">
      <c r="A122" s="74" t="s">
        <v>403</v>
      </c>
      <c r="B122" s="67">
        <v>95</v>
      </c>
      <c r="C122" s="90">
        <v>100</v>
      </c>
      <c r="D122" s="68" t="s">
        <v>416</v>
      </c>
    </row>
    <row r="123" spans="1:4" x14ac:dyDescent="0.35">
      <c r="A123" s="74" t="s">
        <v>403</v>
      </c>
      <c r="B123" s="9">
        <v>90</v>
      </c>
      <c r="C123" s="91">
        <v>94</v>
      </c>
      <c r="D123" s="69" t="s">
        <v>417</v>
      </c>
    </row>
    <row r="124" spans="1:4" x14ac:dyDescent="0.35">
      <c r="A124" s="74" t="s">
        <v>403</v>
      </c>
      <c r="B124" s="9">
        <v>85</v>
      </c>
      <c r="C124" s="91">
        <v>89</v>
      </c>
      <c r="D124" s="69" t="s">
        <v>418</v>
      </c>
    </row>
    <row r="125" spans="1:4" x14ac:dyDescent="0.35">
      <c r="A125" s="74" t="s">
        <v>403</v>
      </c>
      <c r="B125" s="9">
        <v>80</v>
      </c>
      <c r="C125" s="91">
        <v>84</v>
      </c>
      <c r="D125" s="69" t="s">
        <v>419</v>
      </c>
    </row>
    <row r="126" spans="1:4" x14ac:dyDescent="0.35">
      <c r="A126" s="74" t="s">
        <v>403</v>
      </c>
      <c r="B126" s="9">
        <v>75</v>
      </c>
      <c r="C126" s="91">
        <v>79</v>
      </c>
      <c r="D126" s="69" t="s">
        <v>420</v>
      </c>
    </row>
    <row r="127" spans="1:4" x14ac:dyDescent="0.35">
      <c r="A127" s="74" t="s">
        <v>403</v>
      </c>
      <c r="B127" s="9">
        <v>70</v>
      </c>
      <c r="C127" s="91">
        <v>74</v>
      </c>
      <c r="D127" s="69" t="s">
        <v>421</v>
      </c>
    </row>
    <row r="128" spans="1:4" x14ac:dyDescent="0.35">
      <c r="A128" s="74" t="s">
        <v>403</v>
      </c>
      <c r="B128" s="9">
        <v>65</v>
      </c>
      <c r="C128" s="91">
        <v>69</v>
      </c>
      <c r="D128" s="69" t="s">
        <v>422</v>
      </c>
    </row>
    <row r="129" spans="1:4" x14ac:dyDescent="0.35">
      <c r="A129" s="74" t="s">
        <v>403</v>
      </c>
      <c r="B129" s="9">
        <v>60</v>
      </c>
      <c r="C129" s="91">
        <v>64</v>
      </c>
      <c r="D129" s="69" t="s">
        <v>423</v>
      </c>
    </row>
    <row r="130" spans="1:4" x14ac:dyDescent="0.35">
      <c r="A130" s="74" t="s">
        <v>403</v>
      </c>
      <c r="B130" s="9">
        <v>56</v>
      </c>
      <c r="C130" s="91">
        <v>59</v>
      </c>
      <c r="D130" s="69" t="s">
        <v>424</v>
      </c>
    </row>
    <row r="131" spans="1:4" x14ac:dyDescent="0.35">
      <c r="A131" s="74" t="s">
        <v>403</v>
      </c>
      <c r="B131" s="9">
        <v>50</v>
      </c>
      <c r="C131" s="91">
        <v>55</v>
      </c>
      <c r="D131" s="69" t="s">
        <v>425</v>
      </c>
    </row>
    <row r="132" spans="1:4" x14ac:dyDescent="0.35">
      <c r="A132" s="74" t="s">
        <v>403</v>
      </c>
      <c r="B132" s="9" t="s">
        <v>476</v>
      </c>
      <c r="C132" s="91" t="s">
        <v>476</v>
      </c>
      <c r="D132" s="69" t="s">
        <v>426</v>
      </c>
    </row>
    <row r="133" spans="1:4" ht="15" thickBot="1" x14ac:dyDescent="0.4">
      <c r="A133" s="74" t="s">
        <v>403</v>
      </c>
      <c r="B133" s="70">
        <v>0</v>
      </c>
      <c r="C133" s="75">
        <v>49</v>
      </c>
      <c r="D133" s="71" t="s">
        <v>427</v>
      </c>
    </row>
    <row r="134" spans="1:4" x14ac:dyDescent="0.35">
      <c r="A134" s="74" t="s">
        <v>389</v>
      </c>
      <c r="B134" s="67">
        <v>80</v>
      </c>
      <c r="C134" s="90">
        <v>100</v>
      </c>
      <c r="D134" s="68" t="s">
        <v>416</v>
      </c>
    </row>
    <row r="135" spans="1:4" x14ac:dyDescent="0.35">
      <c r="A135" s="74" t="s">
        <v>389</v>
      </c>
      <c r="B135" s="9">
        <v>70</v>
      </c>
      <c r="C135" s="91">
        <v>79</v>
      </c>
      <c r="D135" s="69" t="s">
        <v>417</v>
      </c>
    </row>
    <row r="136" spans="1:4" x14ac:dyDescent="0.35">
      <c r="A136" s="74" t="s">
        <v>389</v>
      </c>
      <c r="B136" s="9">
        <v>67</v>
      </c>
      <c r="C136" s="91">
        <v>69</v>
      </c>
      <c r="D136" s="69" t="s">
        <v>418</v>
      </c>
    </row>
    <row r="137" spans="1:4" x14ac:dyDescent="0.35">
      <c r="A137" s="74" t="s">
        <v>389</v>
      </c>
      <c r="B137" s="9">
        <v>63</v>
      </c>
      <c r="C137" s="91">
        <v>66</v>
      </c>
      <c r="D137" s="69" t="s">
        <v>419</v>
      </c>
    </row>
    <row r="138" spans="1:4" x14ac:dyDescent="0.35">
      <c r="A138" s="74" t="s">
        <v>389</v>
      </c>
      <c r="B138" s="9">
        <v>59</v>
      </c>
      <c r="C138" s="91">
        <v>62</v>
      </c>
      <c r="D138" s="69" t="s">
        <v>420</v>
      </c>
    </row>
    <row r="139" spans="1:4" x14ac:dyDescent="0.35">
      <c r="A139" s="74" t="s">
        <v>389</v>
      </c>
      <c r="B139" s="9">
        <v>56</v>
      </c>
      <c r="C139" s="91">
        <v>58</v>
      </c>
      <c r="D139" s="69" t="s">
        <v>421</v>
      </c>
    </row>
    <row r="140" spans="1:4" x14ac:dyDescent="0.35">
      <c r="A140" s="74" t="s">
        <v>389</v>
      </c>
      <c r="B140" s="9">
        <v>53</v>
      </c>
      <c r="C140" s="91">
        <v>55</v>
      </c>
      <c r="D140" s="69" t="s">
        <v>422</v>
      </c>
    </row>
    <row r="141" spans="1:4" x14ac:dyDescent="0.35">
      <c r="A141" s="74" t="s">
        <v>389</v>
      </c>
      <c r="B141" s="9">
        <v>50</v>
      </c>
      <c r="C141" s="91">
        <v>52</v>
      </c>
      <c r="D141" s="69" t="s">
        <v>423</v>
      </c>
    </row>
    <row r="142" spans="1:4" x14ac:dyDescent="0.35">
      <c r="A142" s="74" t="s">
        <v>389</v>
      </c>
      <c r="B142" s="9">
        <v>45</v>
      </c>
      <c r="C142" s="91">
        <v>49</v>
      </c>
      <c r="D142" s="69" t="s">
        <v>424</v>
      </c>
    </row>
    <row r="143" spans="1:4" x14ac:dyDescent="0.35">
      <c r="A143" s="74" t="s">
        <v>389</v>
      </c>
      <c r="B143" s="9">
        <v>40</v>
      </c>
      <c r="C143" s="91">
        <v>44</v>
      </c>
      <c r="D143" s="69" t="s">
        <v>425</v>
      </c>
    </row>
    <row r="144" spans="1:4" x14ac:dyDescent="0.35">
      <c r="A144" s="74" t="s">
        <v>389</v>
      </c>
      <c r="B144" s="9" t="s">
        <v>476</v>
      </c>
      <c r="C144" s="91" t="s">
        <v>476</v>
      </c>
      <c r="D144" s="69" t="s">
        <v>426</v>
      </c>
    </row>
    <row r="145" spans="1:5" ht="15" thickBot="1" x14ac:dyDescent="0.4">
      <c r="A145" s="74" t="s">
        <v>389</v>
      </c>
      <c r="B145" s="70">
        <v>0</v>
      </c>
      <c r="C145" s="75">
        <v>39</v>
      </c>
      <c r="D145" s="71" t="s">
        <v>427</v>
      </c>
    </row>
    <row r="146" spans="1:5" x14ac:dyDescent="0.35">
      <c r="A146" s="74" t="s">
        <v>414</v>
      </c>
      <c r="B146" s="67">
        <v>96</v>
      </c>
      <c r="C146" s="90">
        <v>100</v>
      </c>
      <c r="D146" s="68" t="s">
        <v>416</v>
      </c>
    </row>
    <row r="147" spans="1:5" x14ac:dyDescent="0.35">
      <c r="A147" s="74" t="s">
        <v>414</v>
      </c>
      <c r="B147" s="9">
        <v>86</v>
      </c>
      <c r="C147" s="91">
        <v>95</v>
      </c>
      <c r="D147" s="69" t="s">
        <v>417</v>
      </c>
    </row>
    <row r="148" spans="1:5" x14ac:dyDescent="0.35">
      <c r="A148" s="74" t="s">
        <v>414</v>
      </c>
      <c r="B148" s="9">
        <v>83</v>
      </c>
      <c r="C148" s="91">
        <v>85</v>
      </c>
      <c r="D148" s="69" t="s">
        <v>418</v>
      </c>
    </row>
    <row r="149" spans="1:5" x14ac:dyDescent="0.35">
      <c r="A149" s="74" t="s">
        <v>414</v>
      </c>
      <c r="B149" s="9">
        <v>80</v>
      </c>
      <c r="C149" s="91">
        <v>82</v>
      </c>
      <c r="D149" s="69" t="s">
        <v>419</v>
      </c>
    </row>
    <row r="150" spans="1:5" x14ac:dyDescent="0.35">
      <c r="A150" s="74" t="s">
        <v>414</v>
      </c>
      <c r="B150" s="9">
        <v>76</v>
      </c>
      <c r="C150" s="91">
        <v>79</v>
      </c>
      <c r="D150" s="69" t="s">
        <v>420</v>
      </c>
    </row>
    <row r="151" spans="1:5" x14ac:dyDescent="0.35">
      <c r="A151" s="74" t="s">
        <v>414</v>
      </c>
      <c r="B151" s="9">
        <v>73</v>
      </c>
      <c r="C151" s="91">
        <v>75</v>
      </c>
      <c r="D151" s="69" t="s">
        <v>421</v>
      </c>
    </row>
    <row r="152" spans="1:5" x14ac:dyDescent="0.35">
      <c r="A152" s="74" t="s">
        <v>414</v>
      </c>
      <c r="B152" s="9">
        <v>70</v>
      </c>
      <c r="C152" s="91">
        <v>72</v>
      </c>
      <c r="D152" s="69" t="s">
        <v>422</v>
      </c>
    </row>
    <row r="153" spans="1:5" x14ac:dyDescent="0.35">
      <c r="A153" s="74" t="s">
        <v>414</v>
      </c>
      <c r="B153" s="9">
        <v>66</v>
      </c>
      <c r="C153" s="91">
        <v>69</v>
      </c>
      <c r="D153" s="69" t="s">
        <v>423</v>
      </c>
    </row>
    <row r="154" spans="1:5" x14ac:dyDescent="0.35">
      <c r="A154" s="74" t="s">
        <v>414</v>
      </c>
      <c r="B154" s="9">
        <v>63</v>
      </c>
      <c r="C154" s="91">
        <v>65</v>
      </c>
      <c r="D154" s="69" t="s">
        <v>424</v>
      </c>
    </row>
    <row r="155" spans="1:5" x14ac:dyDescent="0.35">
      <c r="A155" s="74" t="s">
        <v>414</v>
      </c>
      <c r="B155" s="9">
        <v>60</v>
      </c>
      <c r="C155" s="91">
        <v>62</v>
      </c>
      <c r="D155" s="69" t="s">
        <v>425</v>
      </c>
    </row>
    <row r="156" spans="1:5" x14ac:dyDescent="0.35">
      <c r="A156" s="74" t="s">
        <v>414</v>
      </c>
      <c r="B156" s="9" t="s">
        <v>476</v>
      </c>
      <c r="C156" s="91" t="s">
        <v>476</v>
      </c>
      <c r="D156" s="69" t="s">
        <v>426</v>
      </c>
    </row>
    <row r="157" spans="1:5" ht="15" thickBot="1" x14ac:dyDescent="0.4">
      <c r="A157" s="74" t="s">
        <v>414</v>
      </c>
      <c r="B157" s="70">
        <v>0</v>
      </c>
      <c r="C157" s="75">
        <v>59</v>
      </c>
      <c r="D157" s="71" t="s">
        <v>427</v>
      </c>
    </row>
    <row r="158" spans="1:5" x14ac:dyDescent="0.35">
      <c r="A158" s="74" t="s">
        <v>390</v>
      </c>
      <c r="B158" s="67">
        <v>30</v>
      </c>
      <c r="C158" s="90">
        <v>30</v>
      </c>
      <c r="D158" s="68" t="s">
        <v>416</v>
      </c>
      <c r="E158" t="s">
        <v>458</v>
      </c>
    </row>
    <row r="159" spans="1:5" x14ac:dyDescent="0.35">
      <c r="A159" s="74" t="s">
        <v>390</v>
      </c>
      <c r="B159" s="9">
        <v>28</v>
      </c>
      <c r="C159" s="91">
        <v>29</v>
      </c>
      <c r="D159" s="69" t="s">
        <v>417</v>
      </c>
    </row>
    <row r="160" spans="1:5" x14ac:dyDescent="0.35">
      <c r="A160" s="74" t="s">
        <v>390</v>
      </c>
      <c r="B160" s="9">
        <v>27</v>
      </c>
      <c r="C160" s="91">
        <v>27</v>
      </c>
      <c r="D160" s="69" t="s">
        <v>418</v>
      </c>
    </row>
    <row r="161" spans="1:4" x14ac:dyDescent="0.35">
      <c r="A161" s="74" t="s">
        <v>390</v>
      </c>
      <c r="B161" s="9">
        <v>26</v>
      </c>
      <c r="C161" s="91">
        <v>26</v>
      </c>
      <c r="D161" s="69" t="s">
        <v>419</v>
      </c>
    </row>
    <row r="162" spans="1:4" x14ac:dyDescent="0.35">
      <c r="A162" s="74" t="s">
        <v>390</v>
      </c>
      <c r="B162" s="9">
        <v>24</v>
      </c>
      <c r="C162" s="91">
        <v>25</v>
      </c>
      <c r="D162" s="69" t="s">
        <v>420</v>
      </c>
    </row>
    <row r="163" spans="1:4" x14ac:dyDescent="0.35">
      <c r="A163" s="74" t="s">
        <v>390</v>
      </c>
      <c r="B163" s="9">
        <v>23</v>
      </c>
      <c r="C163" s="91">
        <v>23</v>
      </c>
      <c r="D163" s="69" t="s">
        <v>421</v>
      </c>
    </row>
    <row r="164" spans="1:4" x14ac:dyDescent="0.35">
      <c r="A164" s="74" t="s">
        <v>390</v>
      </c>
      <c r="B164" s="9">
        <v>22</v>
      </c>
      <c r="C164" s="91">
        <v>22</v>
      </c>
      <c r="D164" s="69" t="s">
        <v>422</v>
      </c>
    </row>
    <row r="165" spans="1:4" x14ac:dyDescent="0.35">
      <c r="A165" s="74" t="s">
        <v>390</v>
      </c>
      <c r="B165" s="9">
        <v>20</v>
      </c>
      <c r="C165" s="91">
        <v>21</v>
      </c>
      <c r="D165" s="69" t="s">
        <v>423</v>
      </c>
    </row>
    <row r="166" spans="1:4" x14ac:dyDescent="0.35">
      <c r="A166" s="74" t="s">
        <v>390</v>
      </c>
      <c r="B166" s="9">
        <v>19</v>
      </c>
      <c r="C166" s="91">
        <v>19</v>
      </c>
      <c r="D166" s="69" t="s">
        <v>424</v>
      </c>
    </row>
    <row r="167" spans="1:4" x14ac:dyDescent="0.35">
      <c r="A167" s="74" t="s">
        <v>390</v>
      </c>
      <c r="B167" s="9">
        <v>18</v>
      </c>
      <c r="C167" s="91">
        <v>18</v>
      </c>
      <c r="D167" s="69" t="s">
        <v>425</v>
      </c>
    </row>
    <row r="168" spans="1:4" x14ac:dyDescent="0.35">
      <c r="A168" s="74" t="s">
        <v>390</v>
      </c>
      <c r="B168" s="9">
        <v>1</v>
      </c>
      <c r="C168" s="91">
        <v>17</v>
      </c>
      <c r="D168" s="69" t="s">
        <v>426</v>
      </c>
    </row>
    <row r="169" spans="1:4" ht="15" thickBot="1" x14ac:dyDescent="0.4">
      <c r="A169" s="74" t="s">
        <v>390</v>
      </c>
      <c r="B169" s="70">
        <v>0</v>
      </c>
      <c r="C169" s="75">
        <v>0</v>
      </c>
      <c r="D169" s="71" t="s">
        <v>427</v>
      </c>
    </row>
    <row r="170" spans="1:4" x14ac:dyDescent="0.35">
      <c r="A170" s="74" t="s">
        <v>411</v>
      </c>
      <c r="B170" s="67">
        <v>92</v>
      </c>
      <c r="C170" s="90">
        <v>100</v>
      </c>
      <c r="D170" s="68" t="s">
        <v>416</v>
      </c>
    </row>
    <row r="171" spans="1:4" x14ac:dyDescent="0.35">
      <c r="A171" s="74" t="s">
        <v>411</v>
      </c>
      <c r="B171" s="9">
        <v>84</v>
      </c>
      <c r="C171" s="91" t="s">
        <v>446</v>
      </c>
      <c r="D171" s="69" t="s">
        <v>417</v>
      </c>
    </row>
    <row r="172" spans="1:4" x14ac:dyDescent="0.35">
      <c r="A172" s="74" t="s">
        <v>411</v>
      </c>
      <c r="B172" s="9">
        <v>82</v>
      </c>
      <c r="C172" s="91" t="s">
        <v>445</v>
      </c>
      <c r="D172" s="69" t="s">
        <v>418</v>
      </c>
    </row>
    <row r="173" spans="1:4" x14ac:dyDescent="0.35">
      <c r="A173" s="74" t="s">
        <v>411</v>
      </c>
      <c r="B173" s="9">
        <v>79</v>
      </c>
      <c r="C173" s="91" t="s">
        <v>444</v>
      </c>
      <c r="D173" s="69" t="s">
        <v>419</v>
      </c>
    </row>
    <row r="174" spans="1:4" x14ac:dyDescent="0.35">
      <c r="A174" s="74" t="s">
        <v>411</v>
      </c>
      <c r="B174" s="9">
        <v>76</v>
      </c>
      <c r="C174" s="91" t="s">
        <v>443</v>
      </c>
      <c r="D174" s="69" t="s">
        <v>420</v>
      </c>
    </row>
    <row r="175" spans="1:4" x14ac:dyDescent="0.35">
      <c r="A175" s="74" t="s">
        <v>411</v>
      </c>
      <c r="B175" s="9">
        <v>74</v>
      </c>
      <c r="C175" s="91" t="s">
        <v>442</v>
      </c>
      <c r="D175" s="69" t="s">
        <v>421</v>
      </c>
    </row>
    <row r="176" spans="1:4" x14ac:dyDescent="0.35">
      <c r="A176" s="74" t="s">
        <v>411</v>
      </c>
      <c r="B176" s="9">
        <v>71</v>
      </c>
      <c r="C176" s="91" t="s">
        <v>441</v>
      </c>
      <c r="D176" s="69" t="s">
        <v>422</v>
      </c>
    </row>
    <row r="177" spans="1:4" x14ac:dyDescent="0.35">
      <c r="A177" s="74" t="s">
        <v>411</v>
      </c>
      <c r="B177" s="9">
        <v>68</v>
      </c>
      <c r="C177" s="91" t="s">
        <v>440</v>
      </c>
      <c r="D177" s="69" t="s">
        <v>423</v>
      </c>
    </row>
    <row r="178" spans="1:4" x14ac:dyDescent="0.35">
      <c r="A178" s="74" t="s">
        <v>411</v>
      </c>
      <c r="B178" s="9">
        <v>64</v>
      </c>
      <c r="C178" s="91" t="s">
        <v>439</v>
      </c>
      <c r="D178" s="69" t="s">
        <v>424</v>
      </c>
    </row>
    <row r="179" spans="1:4" x14ac:dyDescent="0.35">
      <c r="A179" s="74" t="s">
        <v>411</v>
      </c>
      <c r="B179" s="9">
        <v>60</v>
      </c>
      <c r="C179" s="91" t="s">
        <v>438</v>
      </c>
      <c r="D179" s="69" t="s">
        <v>425</v>
      </c>
    </row>
    <row r="180" spans="1:4" x14ac:dyDescent="0.35">
      <c r="A180" s="74" t="s">
        <v>411</v>
      </c>
      <c r="B180" s="9" t="s">
        <v>476</v>
      </c>
      <c r="C180" s="91" t="s">
        <v>476</v>
      </c>
      <c r="D180" s="69" t="s">
        <v>426</v>
      </c>
    </row>
    <row r="181" spans="1:4" ht="15" thickBot="1" x14ac:dyDescent="0.4">
      <c r="A181" s="74" t="s">
        <v>411</v>
      </c>
      <c r="B181" s="70">
        <v>0</v>
      </c>
      <c r="C181" s="75">
        <v>59</v>
      </c>
      <c r="D181" s="71" t="s">
        <v>427</v>
      </c>
    </row>
    <row r="182" spans="1:4" x14ac:dyDescent="0.35">
      <c r="A182" s="74" t="s">
        <v>408</v>
      </c>
      <c r="B182" s="67">
        <v>90</v>
      </c>
      <c r="C182" s="90">
        <v>100</v>
      </c>
      <c r="D182" s="68" t="s">
        <v>416</v>
      </c>
    </row>
    <row r="183" spans="1:4" x14ac:dyDescent="0.35">
      <c r="A183" s="74" t="s">
        <v>408</v>
      </c>
      <c r="B183" s="9">
        <v>80</v>
      </c>
      <c r="C183" s="91">
        <v>89</v>
      </c>
      <c r="D183" s="69" t="s">
        <v>417</v>
      </c>
    </row>
    <row r="184" spans="1:4" x14ac:dyDescent="0.35">
      <c r="A184" s="74" t="s">
        <v>408</v>
      </c>
      <c r="B184" s="9">
        <v>76</v>
      </c>
      <c r="C184" s="91">
        <v>79</v>
      </c>
      <c r="D184" s="69" t="s">
        <v>418</v>
      </c>
    </row>
    <row r="185" spans="1:4" x14ac:dyDescent="0.35">
      <c r="A185" s="74" t="s">
        <v>408</v>
      </c>
      <c r="B185" s="9">
        <v>73</v>
      </c>
      <c r="C185" s="91">
        <v>75</v>
      </c>
      <c r="D185" s="69" t="s">
        <v>419</v>
      </c>
    </row>
    <row r="186" spans="1:4" x14ac:dyDescent="0.35">
      <c r="A186" s="74" t="s">
        <v>408</v>
      </c>
      <c r="B186" s="9">
        <v>70</v>
      </c>
      <c r="C186" s="91">
        <v>72</v>
      </c>
      <c r="D186" s="69" t="s">
        <v>420</v>
      </c>
    </row>
    <row r="187" spans="1:4" x14ac:dyDescent="0.35">
      <c r="A187" s="74" t="s">
        <v>408</v>
      </c>
      <c r="B187" s="9">
        <v>66</v>
      </c>
      <c r="C187" s="91">
        <v>69</v>
      </c>
      <c r="D187" s="69" t="s">
        <v>421</v>
      </c>
    </row>
    <row r="188" spans="1:4" x14ac:dyDescent="0.35">
      <c r="A188" s="74" t="s">
        <v>408</v>
      </c>
      <c r="B188" s="9">
        <v>63</v>
      </c>
      <c r="C188" s="91">
        <v>65</v>
      </c>
      <c r="D188" s="69" t="s">
        <v>422</v>
      </c>
    </row>
    <row r="189" spans="1:4" x14ac:dyDescent="0.35">
      <c r="A189" s="74" t="s">
        <v>408</v>
      </c>
      <c r="B189" s="9">
        <v>60</v>
      </c>
      <c r="C189" s="91">
        <v>62</v>
      </c>
      <c r="D189" s="69" t="s">
        <v>423</v>
      </c>
    </row>
    <row r="190" spans="1:4" x14ac:dyDescent="0.35">
      <c r="A190" s="74" t="s">
        <v>408</v>
      </c>
      <c r="B190" s="9">
        <v>55</v>
      </c>
      <c r="C190" s="91">
        <v>59</v>
      </c>
      <c r="D190" s="69" t="s">
        <v>424</v>
      </c>
    </row>
    <row r="191" spans="1:4" x14ac:dyDescent="0.35">
      <c r="A191" s="74" t="s">
        <v>408</v>
      </c>
      <c r="B191" s="9">
        <v>50</v>
      </c>
      <c r="C191" s="91">
        <v>54</v>
      </c>
      <c r="D191" s="69" t="s">
        <v>425</v>
      </c>
    </row>
    <row r="192" spans="1:4" x14ac:dyDescent="0.35">
      <c r="A192" s="74" t="s">
        <v>408</v>
      </c>
      <c r="B192" s="9">
        <v>35</v>
      </c>
      <c r="C192" s="91">
        <v>49</v>
      </c>
      <c r="D192" s="69" t="s">
        <v>426</v>
      </c>
    </row>
    <row r="193" spans="1:5" ht="15" thickBot="1" x14ac:dyDescent="0.4">
      <c r="A193" s="74" t="s">
        <v>408</v>
      </c>
      <c r="B193" s="70">
        <v>0</v>
      </c>
      <c r="C193" s="75">
        <v>34</v>
      </c>
      <c r="D193" s="71" t="s">
        <v>427</v>
      </c>
    </row>
    <row r="194" spans="1:5" x14ac:dyDescent="0.35">
      <c r="A194" s="74" t="s">
        <v>404</v>
      </c>
      <c r="B194" s="67" t="s">
        <v>447</v>
      </c>
      <c r="C194" s="90" t="s">
        <v>447</v>
      </c>
      <c r="D194" s="68" t="s">
        <v>416</v>
      </c>
    </row>
    <row r="195" spans="1:5" x14ac:dyDescent="0.35">
      <c r="A195" s="74" t="s">
        <v>404</v>
      </c>
      <c r="B195" s="9" t="s">
        <v>448</v>
      </c>
      <c r="C195" s="91" t="s">
        <v>448</v>
      </c>
      <c r="D195" s="69" t="s">
        <v>417</v>
      </c>
    </row>
    <row r="196" spans="1:5" x14ac:dyDescent="0.35">
      <c r="A196" s="74" t="s">
        <v>404</v>
      </c>
      <c r="B196" s="9" t="s">
        <v>449</v>
      </c>
      <c r="C196" s="91" t="s">
        <v>449</v>
      </c>
      <c r="D196" s="69" t="s">
        <v>418</v>
      </c>
    </row>
    <row r="197" spans="1:5" x14ac:dyDescent="0.35">
      <c r="A197" s="74" t="s">
        <v>404</v>
      </c>
      <c r="B197" s="9" t="s">
        <v>450</v>
      </c>
      <c r="C197" s="91" t="s">
        <v>450</v>
      </c>
      <c r="D197" s="69" t="s">
        <v>419</v>
      </c>
    </row>
    <row r="198" spans="1:5" x14ac:dyDescent="0.35">
      <c r="A198" s="74" t="s">
        <v>404</v>
      </c>
      <c r="B198" s="9" t="s">
        <v>476</v>
      </c>
      <c r="C198" s="91" t="s">
        <v>476</v>
      </c>
      <c r="D198" s="69" t="s">
        <v>420</v>
      </c>
    </row>
    <row r="199" spans="1:5" x14ac:dyDescent="0.35">
      <c r="A199" s="74" t="s">
        <v>404</v>
      </c>
      <c r="B199" s="9" t="s">
        <v>451</v>
      </c>
      <c r="C199" s="91" t="s">
        <v>451</v>
      </c>
      <c r="D199" s="69" t="s">
        <v>421</v>
      </c>
    </row>
    <row r="200" spans="1:5" x14ac:dyDescent="0.35">
      <c r="A200" s="74" t="s">
        <v>404</v>
      </c>
      <c r="B200" s="9" t="s">
        <v>452</v>
      </c>
      <c r="C200" s="91" t="s">
        <v>452</v>
      </c>
      <c r="D200" s="69" t="s">
        <v>422</v>
      </c>
    </row>
    <row r="201" spans="1:5" x14ac:dyDescent="0.35">
      <c r="A201" s="74" t="s">
        <v>404</v>
      </c>
      <c r="B201" s="9" t="s">
        <v>476</v>
      </c>
      <c r="C201" s="91" t="s">
        <v>476</v>
      </c>
      <c r="D201" s="69" t="s">
        <v>423</v>
      </c>
    </row>
    <row r="202" spans="1:5" x14ac:dyDescent="0.35">
      <c r="A202" s="74" t="s">
        <v>404</v>
      </c>
      <c r="B202" s="9" t="s">
        <v>453</v>
      </c>
      <c r="C202" s="91" t="s">
        <v>453</v>
      </c>
      <c r="D202" s="69" t="s">
        <v>424</v>
      </c>
    </row>
    <row r="203" spans="1:5" x14ac:dyDescent="0.35">
      <c r="A203" s="74" t="s">
        <v>404</v>
      </c>
      <c r="B203" s="9" t="s">
        <v>454</v>
      </c>
      <c r="C203" s="91" t="s">
        <v>454</v>
      </c>
      <c r="D203" s="69" t="s">
        <v>425</v>
      </c>
    </row>
    <row r="204" spans="1:5" x14ac:dyDescent="0.35">
      <c r="A204" s="74" t="s">
        <v>404</v>
      </c>
      <c r="B204" s="9" t="s">
        <v>476</v>
      </c>
      <c r="C204" s="91" t="s">
        <v>476</v>
      </c>
      <c r="D204" s="69" t="s">
        <v>426</v>
      </c>
    </row>
    <row r="205" spans="1:5" ht="15" thickBot="1" x14ac:dyDescent="0.4">
      <c r="A205" s="74" t="s">
        <v>404</v>
      </c>
      <c r="B205" s="70" t="s">
        <v>455</v>
      </c>
      <c r="C205" s="75" t="s">
        <v>455</v>
      </c>
      <c r="D205" s="71" t="s">
        <v>427</v>
      </c>
    </row>
    <row r="206" spans="1:5" x14ac:dyDescent="0.35">
      <c r="A206" s="74" t="s">
        <v>391</v>
      </c>
      <c r="B206" s="67">
        <v>9.1</v>
      </c>
      <c r="C206" s="90">
        <v>10</v>
      </c>
      <c r="D206" s="68" t="s">
        <v>416</v>
      </c>
      <c r="E206" t="s">
        <v>457</v>
      </c>
    </row>
    <row r="207" spans="1:5" x14ac:dyDescent="0.35">
      <c r="A207" s="74" t="s">
        <v>391</v>
      </c>
      <c r="B207" s="9" t="s">
        <v>476</v>
      </c>
      <c r="C207" s="91" t="s">
        <v>476</v>
      </c>
      <c r="D207" s="69" t="s">
        <v>417</v>
      </c>
    </row>
    <row r="208" spans="1:5" x14ac:dyDescent="0.35">
      <c r="A208" s="74" t="s">
        <v>391</v>
      </c>
      <c r="B208" s="9">
        <v>8.1</v>
      </c>
      <c r="C208" s="91">
        <v>9</v>
      </c>
      <c r="D208" s="69" t="s">
        <v>418</v>
      </c>
    </row>
    <row r="209" spans="1:5" x14ac:dyDescent="0.35">
      <c r="A209" s="74" t="s">
        <v>391</v>
      </c>
      <c r="B209" s="9" t="s">
        <v>476</v>
      </c>
      <c r="C209" s="91" t="s">
        <v>476</v>
      </c>
      <c r="D209" s="69" t="s">
        <v>419</v>
      </c>
    </row>
    <row r="210" spans="1:5" x14ac:dyDescent="0.35">
      <c r="A210" s="74" t="s">
        <v>391</v>
      </c>
      <c r="B210" s="9">
        <v>7.1</v>
      </c>
      <c r="C210" s="91">
        <v>8</v>
      </c>
      <c r="D210" s="69" t="s">
        <v>420</v>
      </c>
    </row>
    <row r="211" spans="1:5" x14ac:dyDescent="0.35">
      <c r="A211" s="74" t="s">
        <v>391</v>
      </c>
      <c r="B211" s="9">
        <v>6.1</v>
      </c>
      <c r="C211" s="91">
        <v>7</v>
      </c>
      <c r="D211" s="69" t="s">
        <v>421</v>
      </c>
    </row>
    <row r="212" spans="1:5" x14ac:dyDescent="0.35">
      <c r="A212" s="74" t="s">
        <v>391</v>
      </c>
      <c r="B212" s="9" t="s">
        <v>476</v>
      </c>
      <c r="C212" s="91" t="s">
        <v>476</v>
      </c>
      <c r="D212" s="69" t="s">
        <v>422</v>
      </c>
    </row>
    <row r="213" spans="1:5" x14ac:dyDescent="0.35">
      <c r="A213" s="74" t="s">
        <v>391</v>
      </c>
      <c r="B213" s="9">
        <v>5.0999999999999996</v>
      </c>
      <c r="C213" s="91">
        <v>6</v>
      </c>
      <c r="D213" s="69" t="s">
        <v>423</v>
      </c>
    </row>
    <row r="214" spans="1:5" x14ac:dyDescent="0.35">
      <c r="A214" s="74" t="s">
        <v>391</v>
      </c>
      <c r="B214" s="9" t="s">
        <v>476</v>
      </c>
      <c r="C214" s="91" t="s">
        <v>476</v>
      </c>
      <c r="D214" s="69" t="s">
        <v>424</v>
      </c>
    </row>
    <row r="215" spans="1:5" x14ac:dyDescent="0.35">
      <c r="A215" s="74" t="s">
        <v>391</v>
      </c>
      <c r="B215" s="9">
        <v>5</v>
      </c>
      <c r="C215" s="91">
        <v>5</v>
      </c>
      <c r="D215" s="69" t="s">
        <v>425</v>
      </c>
    </row>
    <row r="216" spans="1:5" x14ac:dyDescent="0.35">
      <c r="A216" s="74" t="s">
        <v>391</v>
      </c>
      <c r="B216" s="9" t="s">
        <v>476</v>
      </c>
      <c r="C216" s="91" t="s">
        <v>476</v>
      </c>
      <c r="D216" s="69" t="s">
        <v>426</v>
      </c>
    </row>
    <row r="217" spans="1:5" ht="15" thickBot="1" x14ac:dyDescent="0.4">
      <c r="A217" s="74" t="s">
        <v>391</v>
      </c>
      <c r="B217" s="70">
        <v>1</v>
      </c>
      <c r="C217" s="75">
        <v>4</v>
      </c>
      <c r="D217" s="71" t="s">
        <v>427</v>
      </c>
    </row>
    <row r="218" spans="1:5" x14ac:dyDescent="0.35">
      <c r="A218" s="74" t="s">
        <v>401</v>
      </c>
      <c r="B218" s="67">
        <v>80</v>
      </c>
      <c r="C218" s="90">
        <v>100</v>
      </c>
      <c r="D218" s="69" t="s">
        <v>416</v>
      </c>
      <c r="E218" t="s">
        <v>456</v>
      </c>
    </row>
    <row r="219" spans="1:5" x14ac:dyDescent="0.35">
      <c r="A219" s="74" t="s">
        <v>401</v>
      </c>
      <c r="B219" s="9" t="s">
        <v>448</v>
      </c>
      <c r="C219" s="91" t="s">
        <v>448</v>
      </c>
      <c r="D219" s="69" t="s">
        <v>416</v>
      </c>
    </row>
    <row r="220" spans="1:5" x14ac:dyDescent="0.35">
      <c r="A220" s="74" t="s">
        <v>401</v>
      </c>
      <c r="B220" s="9">
        <v>75</v>
      </c>
      <c r="C220" s="91">
        <v>79</v>
      </c>
      <c r="D220" s="69" t="s">
        <v>417</v>
      </c>
    </row>
    <row r="221" spans="1:5" x14ac:dyDescent="0.35">
      <c r="A221" s="74" t="s">
        <v>401</v>
      </c>
      <c r="B221" s="9" t="s">
        <v>466</v>
      </c>
      <c r="C221" s="91" t="s">
        <v>466</v>
      </c>
      <c r="D221" s="69" t="s">
        <v>417</v>
      </c>
    </row>
    <row r="222" spans="1:5" x14ac:dyDescent="0.35">
      <c r="A222" s="74" t="s">
        <v>401</v>
      </c>
      <c r="B222" s="9">
        <v>70</v>
      </c>
      <c r="C222" s="91">
        <v>74</v>
      </c>
      <c r="D222" s="69" t="s">
        <v>418</v>
      </c>
    </row>
    <row r="223" spans="1:5" x14ac:dyDescent="0.35">
      <c r="A223" s="74" t="s">
        <v>401</v>
      </c>
      <c r="B223" s="9" t="s">
        <v>449</v>
      </c>
      <c r="C223" s="91" t="s">
        <v>449</v>
      </c>
      <c r="D223" s="69" t="s">
        <v>418</v>
      </c>
    </row>
    <row r="224" spans="1:5" x14ac:dyDescent="0.35">
      <c r="A224" s="74" t="s">
        <v>401</v>
      </c>
      <c r="B224" s="9">
        <v>65</v>
      </c>
      <c r="C224" s="91">
        <v>69</v>
      </c>
      <c r="D224" s="69" t="s">
        <v>419</v>
      </c>
    </row>
    <row r="225" spans="1:4" x14ac:dyDescent="0.35">
      <c r="A225" s="74" t="s">
        <v>401</v>
      </c>
      <c r="B225" s="9" t="s">
        <v>450</v>
      </c>
      <c r="C225" s="91" t="s">
        <v>450</v>
      </c>
      <c r="D225" s="69" t="s">
        <v>419</v>
      </c>
    </row>
    <row r="226" spans="1:4" x14ac:dyDescent="0.35">
      <c r="A226" s="74" t="s">
        <v>401</v>
      </c>
      <c r="B226" s="9">
        <v>60</v>
      </c>
      <c r="C226" s="91">
        <v>64</v>
      </c>
      <c r="D226" s="69" t="s">
        <v>420</v>
      </c>
    </row>
    <row r="227" spans="1:4" x14ac:dyDescent="0.35">
      <c r="A227" s="74" t="s">
        <v>401</v>
      </c>
      <c r="B227" s="9" t="s">
        <v>467</v>
      </c>
      <c r="C227" s="91" t="s">
        <v>467</v>
      </c>
      <c r="D227" s="69" t="s">
        <v>420</v>
      </c>
    </row>
    <row r="228" spans="1:4" x14ac:dyDescent="0.35">
      <c r="A228" s="74" t="s">
        <v>401</v>
      </c>
      <c r="B228" s="9">
        <v>55</v>
      </c>
      <c r="C228" s="91">
        <v>59</v>
      </c>
      <c r="D228" s="69" t="s">
        <v>421</v>
      </c>
    </row>
    <row r="229" spans="1:4" x14ac:dyDescent="0.35">
      <c r="A229" s="74" t="s">
        <v>401</v>
      </c>
      <c r="B229" s="9" t="s">
        <v>451</v>
      </c>
      <c r="C229" s="91" t="s">
        <v>451</v>
      </c>
      <c r="D229" s="69" t="s">
        <v>421</v>
      </c>
    </row>
    <row r="230" spans="1:4" x14ac:dyDescent="0.35">
      <c r="A230" s="74" t="s">
        <v>401</v>
      </c>
      <c r="B230" s="9">
        <v>50</v>
      </c>
      <c r="C230" s="91">
        <v>54</v>
      </c>
      <c r="D230" s="69" t="s">
        <v>422</v>
      </c>
    </row>
    <row r="231" spans="1:4" x14ac:dyDescent="0.35">
      <c r="A231" s="74" t="s">
        <v>401</v>
      </c>
      <c r="B231" s="9" t="s">
        <v>452</v>
      </c>
      <c r="C231" s="91" t="s">
        <v>452</v>
      </c>
      <c r="D231" s="69" t="s">
        <v>422</v>
      </c>
    </row>
    <row r="232" spans="1:4" x14ac:dyDescent="0.35">
      <c r="A232" s="74" t="s">
        <v>401</v>
      </c>
      <c r="B232" s="9">
        <v>47</v>
      </c>
      <c r="C232" s="91">
        <v>49</v>
      </c>
      <c r="D232" s="69" t="s">
        <v>423</v>
      </c>
    </row>
    <row r="233" spans="1:4" x14ac:dyDescent="0.35">
      <c r="A233" s="74" t="s">
        <v>401</v>
      </c>
      <c r="B233" s="9" t="s">
        <v>468</v>
      </c>
      <c r="C233" s="91" t="s">
        <v>468</v>
      </c>
      <c r="D233" s="69" t="s">
        <v>423</v>
      </c>
    </row>
    <row r="234" spans="1:4" x14ac:dyDescent="0.35">
      <c r="A234" s="74" t="s">
        <v>401</v>
      </c>
      <c r="B234" s="9">
        <v>44</v>
      </c>
      <c r="C234" s="91">
        <v>46</v>
      </c>
      <c r="D234" s="69" t="s">
        <v>424</v>
      </c>
    </row>
    <row r="235" spans="1:4" x14ac:dyDescent="0.35">
      <c r="A235" s="74" t="s">
        <v>401</v>
      </c>
      <c r="B235" s="9" t="s">
        <v>453</v>
      </c>
      <c r="C235" s="91" t="s">
        <v>453</v>
      </c>
      <c r="D235" s="69" t="s">
        <v>424</v>
      </c>
    </row>
    <row r="236" spans="1:4" x14ac:dyDescent="0.35">
      <c r="A236" s="74" t="s">
        <v>401</v>
      </c>
      <c r="B236" s="9">
        <v>40</v>
      </c>
      <c r="C236" s="91">
        <v>43</v>
      </c>
      <c r="D236" s="69" t="s">
        <v>425</v>
      </c>
    </row>
    <row r="237" spans="1:4" x14ac:dyDescent="0.35">
      <c r="A237" s="74" t="s">
        <v>401</v>
      </c>
      <c r="B237" s="9" t="s">
        <v>454</v>
      </c>
      <c r="C237" s="91" t="s">
        <v>454</v>
      </c>
      <c r="D237" s="69" t="s">
        <v>425</v>
      </c>
    </row>
    <row r="238" spans="1:4" x14ac:dyDescent="0.35">
      <c r="A238" s="74" t="s">
        <v>401</v>
      </c>
      <c r="B238" s="9" t="s">
        <v>476</v>
      </c>
      <c r="C238" s="91" t="s">
        <v>476</v>
      </c>
      <c r="D238" s="69" t="s">
        <v>426</v>
      </c>
    </row>
    <row r="239" spans="1:4" x14ac:dyDescent="0.35">
      <c r="A239" s="74" t="s">
        <v>401</v>
      </c>
      <c r="B239" s="9" t="s">
        <v>455</v>
      </c>
      <c r="C239" s="91" t="s">
        <v>455</v>
      </c>
      <c r="D239" s="69" t="s">
        <v>427</v>
      </c>
    </row>
    <row r="240" spans="1:4" ht="15" thickBot="1" x14ac:dyDescent="0.4">
      <c r="A240" s="74" t="s">
        <v>401</v>
      </c>
      <c r="B240" s="70">
        <v>0</v>
      </c>
      <c r="C240" s="75">
        <v>39</v>
      </c>
      <c r="D240" s="71" t="s">
        <v>427</v>
      </c>
    </row>
    <row r="241" spans="1:5" x14ac:dyDescent="0.35">
      <c r="A241" s="74" t="s">
        <v>400</v>
      </c>
      <c r="B241" s="67">
        <v>9.59</v>
      </c>
      <c r="C241" s="90">
        <v>10</v>
      </c>
      <c r="D241" s="68" t="s">
        <v>416</v>
      </c>
      <c r="E241" t="s">
        <v>462</v>
      </c>
    </row>
    <row r="242" spans="1:5" x14ac:dyDescent="0.35">
      <c r="A242" s="74" t="s">
        <v>400</v>
      </c>
      <c r="B242" s="9">
        <v>9.17</v>
      </c>
      <c r="C242" s="91">
        <v>9.58</v>
      </c>
      <c r="D242" s="69" t="s">
        <v>417</v>
      </c>
    </row>
    <row r="243" spans="1:5" x14ac:dyDescent="0.35">
      <c r="A243" s="74" t="s">
        <v>400</v>
      </c>
      <c r="B243" s="9">
        <v>8.76</v>
      </c>
      <c r="C243" s="91">
        <v>9.16</v>
      </c>
      <c r="D243" s="69" t="s">
        <v>418</v>
      </c>
    </row>
    <row r="244" spans="1:5" x14ac:dyDescent="0.35">
      <c r="A244" s="74" t="s">
        <v>400</v>
      </c>
      <c r="B244" s="9">
        <v>8.34</v>
      </c>
      <c r="C244" s="91">
        <v>8.75</v>
      </c>
      <c r="D244" s="69" t="s">
        <v>419</v>
      </c>
    </row>
    <row r="245" spans="1:5" x14ac:dyDescent="0.35">
      <c r="A245" s="74" t="s">
        <v>400</v>
      </c>
      <c r="B245" s="9">
        <v>7.92</v>
      </c>
      <c r="C245" s="91">
        <v>8.33</v>
      </c>
      <c r="D245" s="69" t="s">
        <v>420</v>
      </c>
    </row>
    <row r="246" spans="1:5" x14ac:dyDescent="0.35">
      <c r="A246" s="74" t="s">
        <v>400</v>
      </c>
      <c r="B246" s="9">
        <v>7.51</v>
      </c>
      <c r="C246" s="91">
        <v>7.91</v>
      </c>
      <c r="D246" s="69" t="s">
        <v>421</v>
      </c>
    </row>
    <row r="247" spans="1:5" x14ac:dyDescent="0.35">
      <c r="A247" s="74" t="s">
        <v>400</v>
      </c>
      <c r="B247" s="9">
        <v>7.09</v>
      </c>
      <c r="C247" s="91">
        <v>7.5</v>
      </c>
      <c r="D247" s="69" t="s">
        <v>422</v>
      </c>
    </row>
    <row r="248" spans="1:5" x14ac:dyDescent="0.35">
      <c r="A248" s="74" t="s">
        <v>400</v>
      </c>
      <c r="B248" s="9">
        <v>6.67</v>
      </c>
      <c r="C248" s="91">
        <v>7.08</v>
      </c>
      <c r="D248" s="69" t="s">
        <v>423</v>
      </c>
    </row>
    <row r="249" spans="1:5" x14ac:dyDescent="0.35">
      <c r="A249" s="74" t="s">
        <v>400</v>
      </c>
      <c r="B249" s="9">
        <v>6.26</v>
      </c>
      <c r="C249" s="91">
        <v>6.66</v>
      </c>
      <c r="D249" s="69" t="s">
        <v>424</v>
      </c>
    </row>
    <row r="250" spans="1:5" x14ac:dyDescent="0.35">
      <c r="A250" s="74" t="s">
        <v>400</v>
      </c>
      <c r="B250" s="9">
        <v>6</v>
      </c>
      <c r="C250" s="91">
        <v>6.25</v>
      </c>
      <c r="D250" s="69" t="s">
        <v>425</v>
      </c>
    </row>
    <row r="251" spans="1:5" x14ac:dyDescent="0.35">
      <c r="A251" s="74" t="s">
        <v>400</v>
      </c>
      <c r="B251" s="9" t="s">
        <v>476</v>
      </c>
      <c r="C251" s="91" t="s">
        <v>476</v>
      </c>
      <c r="D251" s="69" t="s">
        <v>426</v>
      </c>
    </row>
    <row r="252" spans="1:5" ht="15" thickBot="1" x14ac:dyDescent="0.4">
      <c r="A252" s="74" t="s">
        <v>400</v>
      </c>
      <c r="B252" s="70">
        <v>0</v>
      </c>
      <c r="C252" s="75">
        <v>5.99</v>
      </c>
      <c r="D252" s="71" t="s">
        <v>427</v>
      </c>
    </row>
    <row r="253" spans="1:5" x14ac:dyDescent="0.35">
      <c r="A253" s="74" t="s">
        <v>392</v>
      </c>
      <c r="B253" s="67">
        <v>9.1</v>
      </c>
      <c r="C253" s="90">
        <v>10</v>
      </c>
      <c r="D253" s="68" t="s">
        <v>416</v>
      </c>
      <c r="E253" t="s">
        <v>463</v>
      </c>
    </row>
    <row r="254" spans="1:5" x14ac:dyDescent="0.35">
      <c r="A254" s="74" t="s">
        <v>392</v>
      </c>
      <c r="B254" s="9">
        <v>8.1</v>
      </c>
      <c r="C254" s="91">
        <v>9</v>
      </c>
      <c r="D254" s="69" t="s">
        <v>417</v>
      </c>
    </row>
    <row r="255" spans="1:5" x14ac:dyDescent="0.35">
      <c r="A255" s="74" t="s">
        <v>392</v>
      </c>
      <c r="B255" s="9">
        <v>7.1</v>
      </c>
      <c r="C255" s="91">
        <v>8</v>
      </c>
      <c r="D255" s="69" t="s">
        <v>418</v>
      </c>
    </row>
    <row r="256" spans="1:5" x14ac:dyDescent="0.35">
      <c r="A256" s="74" t="s">
        <v>392</v>
      </c>
      <c r="B256" s="9" t="s">
        <v>476</v>
      </c>
      <c r="C256" s="91" t="s">
        <v>476</v>
      </c>
      <c r="D256" s="69" t="s">
        <v>419</v>
      </c>
    </row>
    <row r="257" spans="1:4" x14ac:dyDescent="0.35">
      <c r="A257" s="74" t="s">
        <v>392</v>
      </c>
      <c r="B257" s="9">
        <v>6.1</v>
      </c>
      <c r="C257" s="91">
        <v>7</v>
      </c>
      <c r="D257" s="69" t="s">
        <v>420</v>
      </c>
    </row>
    <row r="258" spans="1:4" x14ac:dyDescent="0.35">
      <c r="A258" s="74" t="s">
        <v>392</v>
      </c>
      <c r="B258" s="9" t="s">
        <v>476</v>
      </c>
      <c r="C258" s="91" t="s">
        <v>476</v>
      </c>
      <c r="D258" s="69" t="s">
        <v>421</v>
      </c>
    </row>
    <row r="259" spans="1:4" x14ac:dyDescent="0.35">
      <c r="A259" s="74" t="s">
        <v>392</v>
      </c>
      <c r="B259" s="9">
        <v>5.6</v>
      </c>
      <c r="C259" s="91">
        <v>6</v>
      </c>
      <c r="D259" s="69" t="s">
        <v>422</v>
      </c>
    </row>
    <row r="260" spans="1:4" x14ac:dyDescent="0.35">
      <c r="A260" s="74" t="s">
        <v>392</v>
      </c>
      <c r="B260" s="9" t="s">
        <v>476</v>
      </c>
      <c r="C260" s="91" t="s">
        <v>476</v>
      </c>
      <c r="D260" s="69" t="s">
        <v>423</v>
      </c>
    </row>
    <row r="261" spans="1:4" x14ac:dyDescent="0.35">
      <c r="A261" s="74" t="s">
        <v>392</v>
      </c>
      <c r="B261" s="9" t="s">
        <v>476</v>
      </c>
      <c r="C261" s="91" t="s">
        <v>476</v>
      </c>
      <c r="D261" s="69" t="s">
        <v>424</v>
      </c>
    </row>
    <row r="262" spans="1:4" x14ac:dyDescent="0.35">
      <c r="A262" s="74" t="s">
        <v>392</v>
      </c>
      <c r="B262" s="9">
        <v>5.5</v>
      </c>
      <c r="C262" s="91">
        <v>5.5</v>
      </c>
      <c r="D262" s="69" t="s">
        <v>425</v>
      </c>
    </row>
    <row r="263" spans="1:4" x14ac:dyDescent="0.35">
      <c r="A263" s="74" t="s">
        <v>392</v>
      </c>
      <c r="B263" s="9" t="s">
        <v>476</v>
      </c>
      <c r="C263" s="91" t="s">
        <v>476</v>
      </c>
      <c r="D263" s="69" t="s">
        <v>426</v>
      </c>
    </row>
    <row r="264" spans="1:4" ht="15" thickBot="1" x14ac:dyDescent="0.4">
      <c r="A264" s="74" t="s">
        <v>392</v>
      </c>
      <c r="B264" s="70">
        <v>1</v>
      </c>
      <c r="C264" s="75">
        <v>5</v>
      </c>
      <c r="D264" s="71" t="s">
        <v>427</v>
      </c>
    </row>
    <row r="265" spans="1:4" x14ac:dyDescent="0.35">
      <c r="A265" s="74" t="s">
        <v>415</v>
      </c>
      <c r="B265" s="67">
        <v>9.6</v>
      </c>
      <c r="C265" s="90">
        <v>10</v>
      </c>
      <c r="D265" s="68" t="s">
        <v>416</v>
      </c>
    </row>
    <row r="266" spans="1:4" x14ac:dyDescent="0.35">
      <c r="A266" s="74" t="s">
        <v>415</v>
      </c>
      <c r="B266" s="9">
        <v>9</v>
      </c>
      <c r="C266" s="91">
        <v>9.5</v>
      </c>
      <c r="D266" s="69" t="s">
        <v>417</v>
      </c>
    </row>
    <row r="267" spans="1:4" x14ac:dyDescent="0.35">
      <c r="A267" s="74" t="s">
        <v>415</v>
      </c>
      <c r="B267" s="9">
        <v>8</v>
      </c>
      <c r="C267" s="91">
        <v>8.9</v>
      </c>
      <c r="D267" s="69" t="s">
        <v>418</v>
      </c>
    </row>
    <row r="268" spans="1:4" x14ac:dyDescent="0.35">
      <c r="A268" s="74" t="s">
        <v>415</v>
      </c>
      <c r="B268" s="9">
        <v>7</v>
      </c>
      <c r="C268" s="91">
        <v>7.9</v>
      </c>
      <c r="D268" s="69" t="s">
        <v>419</v>
      </c>
    </row>
    <row r="269" spans="1:4" x14ac:dyDescent="0.35">
      <c r="A269" s="74" t="s">
        <v>415</v>
      </c>
      <c r="B269" s="9">
        <v>6</v>
      </c>
      <c r="C269" s="91">
        <v>6.9</v>
      </c>
      <c r="D269" s="69" t="s">
        <v>420</v>
      </c>
    </row>
    <row r="270" spans="1:4" x14ac:dyDescent="0.35">
      <c r="A270" s="74" t="s">
        <v>415</v>
      </c>
      <c r="B270" s="9">
        <v>5</v>
      </c>
      <c r="C270" s="91">
        <v>5.9</v>
      </c>
      <c r="D270" s="69" t="s">
        <v>421</v>
      </c>
    </row>
    <row r="271" spans="1:4" x14ac:dyDescent="0.35">
      <c r="A271" s="74" t="s">
        <v>415</v>
      </c>
      <c r="B271" s="9">
        <v>4</v>
      </c>
      <c r="C271" s="91">
        <v>4.9000000000000004</v>
      </c>
      <c r="D271" s="69" t="s">
        <v>422</v>
      </c>
    </row>
    <row r="272" spans="1:4" x14ac:dyDescent="0.35">
      <c r="A272" s="74" t="s">
        <v>415</v>
      </c>
      <c r="B272" s="9" t="s">
        <v>476</v>
      </c>
      <c r="C272" s="91" t="s">
        <v>476</v>
      </c>
      <c r="D272" s="69" t="s">
        <v>423</v>
      </c>
    </row>
    <row r="273" spans="1:4" x14ac:dyDescent="0.35">
      <c r="A273" s="74" t="s">
        <v>415</v>
      </c>
      <c r="B273" s="9" t="s">
        <v>476</v>
      </c>
      <c r="C273" s="91" t="s">
        <v>476</v>
      </c>
      <c r="D273" s="69" t="s">
        <v>424</v>
      </c>
    </row>
    <row r="274" spans="1:4" x14ac:dyDescent="0.35">
      <c r="A274" s="74" t="s">
        <v>415</v>
      </c>
      <c r="B274" s="9">
        <v>3</v>
      </c>
      <c r="C274" s="91">
        <v>3.9</v>
      </c>
      <c r="D274" s="69" t="s">
        <v>425</v>
      </c>
    </row>
    <row r="275" spans="1:4" x14ac:dyDescent="0.35">
      <c r="A275" s="74" t="s">
        <v>415</v>
      </c>
      <c r="B275" s="9" t="s">
        <v>476</v>
      </c>
      <c r="C275" s="91" t="s">
        <v>476</v>
      </c>
      <c r="D275" s="69" t="s">
        <v>426</v>
      </c>
    </row>
    <row r="276" spans="1:4" ht="15" thickBot="1" x14ac:dyDescent="0.4">
      <c r="A276" s="74" t="s">
        <v>415</v>
      </c>
      <c r="B276" s="70">
        <v>1</v>
      </c>
      <c r="C276" s="75">
        <v>2.9</v>
      </c>
      <c r="D276" s="71" t="s">
        <v>427</v>
      </c>
    </row>
    <row r="277" spans="1:4" x14ac:dyDescent="0.35">
      <c r="A277" s="74" t="s">
        <v>393</v>
      </c>
      <c r="B277" s="67" t="s">
        <v>447</v>
      </c>
      <c r="C277" s="90" t="s">
        <v>447</v>
      </c>
      <c r="D277" s="68" t="s">
        <v>416</v>
      </c>
    </row>
    <row r="278" spans="1:4" x14ac:dyDescent="0.35">
      <c r="A278" s="74" t="s">
        <v>393</v>
      </c>
      <c r="B278" s="9" t="s">
        <v>476</v>
      </c>
      <c r="C278" s="91" t="s">
        <v>476</v>
      </c>
      <c r="D278" s="69" t="s">
        <v>417</v>
      </c>
    </row>
    <row r="279" spans="1:4" x14ac:dyDescent="0.35">
      <c r="A279" s="74" t="s">
        <v>393</v>
      </c>
      <c r="B279" s="9" t="s">
        <v>448</v>
      </c>
      <c r="C279" s="91" t="s">
        <v>448</v>
      </c>
      <c r="D279" s="69" t="s">
        <v>418</v>
      </c>
    </row>
    <row r="280" spans="1:4" x14ac:dyDescent="0.35">
      <c r="A280" s="74" t="s">
        <v>393</v>
      </c>
      <c r="B280" s="9" t="s">
        <v>449</v>
      </c>
      <c r="C280" s="91" t="s">
        <v>449</v>
      </c>
      <c r="D280" s="69" t="s">
        <v>419</v>
      </c>
    </row>
    <row r="281" spans="1:4" x14ac:dyDescent="0.35">
      <c r="A281" s="74" t="s">
        <v>393</v>
      </c>
      <c r="B281" s="9" t="s">
        <v>450</v>
      </c>
      <c r="C281" s="91" t="s">
        <v>450</v>
      </c>
      <c r="D281" s="69" t="s">
        <v>420</v>
      </c>
    </row>
    <row r="282" spans="1:4" x14ac:dyDescent="0.35">
      <c r="A282" s="74" t="s">
        <v>393</v>
      </c>
      <c r="B282" s="9" t="s">
        <v>451</v>
      </c>
      <c r="C282" s="91" t="s">
        <v>451</v>
      </c>
      <c r="D282" s="69" t="s">
        <v>421</v>
      </c>
    </row>
    <row r="283" spans="1:4" x14ac:dyDescent="0.35">
      <c r="A283" s="74" t="s">
        <v>393</v>
      </c>
      <c r="B283" s="9" t="s">
        <v>452</v>
      </c>
      <c r="C283" s="91" t="s">
        <v>452</v>
      </c>
      <c r="D283" s="69" t="s">
        <v>422</v>
      </c>
    </row>
    <row r="284" spans="1:4" x14ac:dyDescent="0.35">
      <c r="A284" s="74" t="s">
        <v>393</v>
      </c>
      <c r="B284" s="9" t="s">
        <v>453</v>
      </c>
      <c r="C284" s="91" t="s">
        <v>453</v>
      </c>
      <c r="D284" s="69" t="s">
        <v>423</v>
      </c>
    </row>
    <row r="285" spans="1:4" x14ac:dyDescent="0.35">
      <c r="A285" s="74" t="s">
        <v>393</v>
      </c>
      <c r="B285" s="9" t="s">
        <v>476</v>
      </c>
      <c r="C285" s="91" t="s">
        <v>476</v>
      </c>
      <c r="D285" s="69" t="s">
        <v>424</v>
      </c>
    </row>
    <row r="286" spans="1:4" x14ac:dyDescent="0.35">
      <c r="A286" s="74" t="s">
        <v>393</v>
      </c>
      <c r="B286" s="9" t="s">
        <v>454</v>
      </c>
      <c r="C286" s="91" t="s">
        <v>454</v>
      </c>
      <c r="D286" s="69" t="s">
        <v>425</v>
      </c>
    </row>
    <row r="287" spans="1:4" x14ac:dyDescent="0.35">
      <c r="A287" s="74" t="s">
        <v>393</v>
      </c>
      <c r="B287" s="9" t="s">
        <v>476</v>
      </c>
      <c r="C287" s="91" t="s">
        <v>476</v>
      </c>
      <c r="D287" s="69" t="s">
        <v>426</v>
      </c>
    </row>
    <row r="288" spans="1:4" ht="15" thickBot="1" x14ac:dyDescent="0.4">
      <c r="A288" s="74" t="s">
        <v>393</v>
      </c>
      <c r="B288" s="70" t="s">
        <v>455</v>
      </c>
      <c r="C288" s="75" t="s">
        <v>455</v>
      </c>
      <c r="D288" s="71" t="s">
        <v>427</v>
      </c>
    </row>
    <row r="289" spans="1:4" x14ac:dyDescent="0.35">
      <c r="A289" s="74" t="s">
        <v>394</v>
      </c>
      <c r="B289" s="67" t="s">
        <v>448</v>
      </c>
      <c r="C289" s="90" t="s">
        <v>448</v>
      </c>
      <c r="D289" s="68" t="s">
        <v>416</v>
      </c>
    </row>
    <row r="290" spans="1:4" x14ac:dyDescent="0.35">
      <c r="A290" s="74" t="s">
        <v>394</v>
      </c>
      <c r="B290" s="9" t="s">
        <v>476</v>
      </c>
      <c r="C290" s="91" t="s">
        <v>476</v>
      </c>
      <c r="D290" s="69" t="s">
        <v>417</v>
      </c>
    </row>
    <row r="291" spans="1:4" x14ac:dyDescent="0.35">
      <c r="A291" s="74" t="s">
        <v>394</v>
      </c>
      <c r="B291" s="9" t="s">
        <v>476</v>
      </c>
      <c r="C291" s="91" t="s">
        <v>476</v>
      </c>
      <c r="D291" s="69" t="s">
        <v>418</v>
      </c>
    </row>
    <row r="292" spans="1:4" x14ac:dyDescent="0.35">
      <c r="A292" s="74" t="s">
        <v>394</v>
      </c>
      <c r="B292" s="9" t="s">
        <v>450</v>
      </c>
      <c r="C292" s="91" t="s">
        <v>450</v>
      </c>
      <c r="D292" s="69" t="s">
        <v>419</v>
      </c>
    </row>
    <row r="293" spans="1:4" x14ac:dyDescent="0.35">
      <c r="A293" s="74" t="s">
        <v>394</v>
      </c>
      <c r="B293" s="9" t="s">
        <v>476</v>
      </c>
      <c r="C293" s="91" t="s">
        <v>476</v>
      </c>
      <c r="D293" s="69" t="s">
        <v>420</v>
      </c>
    </row>
    <row r="294" spans="1:4" x14ac:dyDescent="0.35">
      <c r="A294" s="74" t="s">
        <v>394</v>
      </c>
      <c r="B294" s="9" t="s">
        <v>452</v>
      </c>
      <c r="C294" s="91" t="s">
        <v>452</v>
      </c>
      <c r="D294" s="69" t="s">
        <v>421</v>
      </c>
    </row>
    <row r="295" spans="1:4" x14ac:dyDescent="0.35">
      <c r="A295" s="74" t="s">
        <v>394</v>
      </c>
      <c r="B295" s="9" t="s">
        <v>476</v>
      </c>
      <c r="C295" s="91" t="s">
        <v>476</v>
      </c>
      <c r="D295" s="69" t="s">
        <v>422</v>
      </c>
    </row>
    <row r="296" spans="1:4" x14ac:dyDescent="0.35">
      <c r="A296" s="74" t="s">
        <v>394</v>
      </c>
      <c r="B296" s="9" t="s">
        <v>454</v>
      </c>
      <c r="C296" s="91" t="s">
        <v>454</v>
      </c>
      <c r="D296" s="69" t="s">
        <v>423</v>
      </c>
    </row>
    <row r="297" spans="1:4" x14ac:dyDescent="0.35">
      <c r="A297" s="74" t="s">
        <v>394</v>
      </c>
      <c r="B297" s="9" t="s">
        <v>476</v>
      </c>
      <c r="C297" s="91" t="s">
        <v>476</v>
      </c>
      <c r="D297" s="69" t="s">
        <v>424</v>
      </c>
    </row>
    <row r="298" spans="1:4" x14ac:dyDescent="0.35">
      <c r="A298" s="74" t="s">
        <v>394</v>
      </c>
      <c r="B298" s="9" t="s">
        <v>464</v>
      </c>
      <c r="C298" s="91" t="s">
        <v>464</v>
      </c>
      <c r="D298" s="69" t="s">
        <v>425</v>
      </c>
    </row>
    <row r="299" spans="1:4" x14ac:dyDescent="0.35">
      <c r="A299" s="74" t="s">
        <v>394</v>
      </c>
      <c r="B299" s="9" t="s">
        <v>476</v>
      </c>
      <c r="C299" s="91" t="s">
        <v>476</v>
      </c>
      <c r="D299" s="69" t="s">
        <v>426</v>
      </c>
    </row>
    <row r="300" spans="1:4" ht="15" thickBot="1" x14ac:dyDescent="0.4">
      <c r="A300" s="74" t="s">
        <v>394</v>
      </c>
      <c r="B300" s="70" t="s">
        <v>455</v>
      </c>
      <c r="C300" s="75" t="s">
        <v>455</v>
      </c>
      <c r="D300" s="71" t="s">
        <v>427</v>
      </c>
    </row>
    <row r="301" spans="1:4" x14ac:dyDescent="0.35">
      <c r="A301" s="74" t="s">
        <v>395</v>
      </c>
      <c r="B301" s="67">
        <v>5.5</v>
      </c>
      <c r="C301" s="90">
        <v>6</v>
      </c>
      <c r="D301" s="68" t="s">
        <v>416</v>
      </c>
    </row>
    <row r="302" spans="1:4" x14ac:dyDescent="0.35">
      <c r="A302" s="74" t="s">
        <v>395</v>
      </c>
      <c r="B302" s="9">
        <v>5.3</v>
      </c>
      <c r="C302" s="91">
        <v>5.4</v>
      </c>
      <c r="D302" s="69" t="s">
        <v>417</v>
      </c>
    </row>
    <row r="303" spans="1:4" x14ac:dyDescent="0.35">
      <c r="A303" s="74" t="s">
        <v>395</v>
      </c>
      <c r="B303" s="9">
        <v>5.0999999999999996</v>
      </c>
      <c r="C303" s="91">
        <v>5.2</v>
      </c>
      <c r="D303" s="69" t="s">
        <v>418</v>
      </c>
    </row>
    <row r="304" spans="1:4" x14ac:dyDescent="0.35">
      <c r="A304" s="74" t="s">
        <v>395</v>
      </c>
      <c r="B304" s="9">
        <v>5</v>
      </c>
      <c r="C304" s="91">
        <v>5</v>
      </c>
      <c r="D304" s="69" t="s">
        <v>419</v>
      </c>
    </row>
    <row r="305" spans="1:4" x14ac:dyDescent="0.35">
      <c r="A305" s="74" t="s">
        <v>395</v>
      </c>
      <c r="B305" s="9">
        <v>4.8</v>
      </c>
      <c r="C305" s="91">
        <v>4.9000000000000004</v>
      </c>
      <c r="D305" s="69" t="s">
        <v>420</v>
      </c>
    </row>
    <row r="306" spans="1:4" x14ac:dyDescent="0.35">
      <c r="A306" s="74" t="s">
        <v>395</v>
      </c>
      <c r="B306" s="9">
        <v>4.5999999999999996</v>
      </c>
      <c r="C306" s="91">
        <v>4.7</v>
      </c>
      <c r="D306" s="69" t="s">
        <v>421</v>
      </c>
    </row>
    <row r="307" spans="1:4" x14ac:dyDescent="0.35">
      <c r="A307" s="74" t="s">
        <v>395</v>
      </c>
      <c r="B307" s="9">
        <v>4.5</v>
      </c>
      <c r="C307" s="91">
        <v>4.5</v>
      </c>
      <c r="D307" s="69" t="s">
        <v>422</v>
      </c>
    </row>
    <row r="308" spans="1:4" x14ac:dyDescent="0.35">
      <c r="A308" s="74" t="s">
        <v>395</v>
      </c>
      <c r="B308" s="9">
        <v>4.3</v>
      </c>
      <c r="C308" s="91">
        <v>4.4000000000000004</v>
      </c>
      <c r="D308" s="69" t="s">
        <v>423</v>
      </c>
    </row>
    <row r="309" spans="1:4" x14ac:dyDescent="0.35">
      <c r="A309" s="74" t="s">
        <v>395</v>
      </c>
      <c r="B309" s="9">
        <v>4.0999999999999996</v>
      </c>
      <c r="C309" s="91">
        <v>4.2</v>
      </c>
      <c r="D309" s="69" t="s">
        <v>424</v>
      </c>
    </row>
    <row r="310" spans="1:4" x14ac:dyDescent="0.35">
      <c r="A310" s="74" t="s">
        <v>395</v>
      </c>
      <c r="B310" s="9">
        <v>4</v>
      </c>
      <c r="C310" s="91">
        <v>4</v>
      </c>
      <c r="D310" s="69" t="s">
        <v>425</v>
      </c>
    </row>
    <row r="311" spans="1:4" x14ac:dyDescent="0.35">
      <c r="A311" s="74" t="s">
        <v>395</v>
      </c>
      <c r="B311" s="9">
        <v>1.1000000000000001</v>
      </c>
      <c r="C311" s="91">
        <v>3.9</v>
      </c>
      <c r="D311" s="69" t="s">
        <v>426</v>
      </c>
    </row>
    <row r="312" spans="1:4" ht="15" thickBot="1" x14ac:dyDescent="0.4">
      <c r="A312" s="74" t="s">
        <v>395</v>
      </c>
      <c r="B312" s="70">
        <v>0</v>
      </c>
      <c r="C312" s="75">
        <v>1</v>
      </c>
      <c r="D312" s="71" t="s">
        <v>427</v>
      </c>
    </row>
    <row r="313" spans="1:4" x14ac:dyDescent="0.35">
      <c r="A313" s="74" t="s">
        <v>396</v>
      </c>
      <c r="B313" s="67"/>
      <c r="C313" s="90"/>
      <c r="D313" s="68" t="s">
        <v>416</v>
      </c>
    </row>
    <row r="314" spans="1:4" x14ac:dyDescent="0.35">
      <c r="A314" s="74" t="s">
        <v>396</v>
      </c>
      <c r="C314" s="91"/>
      <c r="D314" s="69" t="s">
        <v>417</v>
      </c>
    </row>
    <row r="315" spans="1:4" x14ac:dyDescent="0.35">
      <c r="A315" s="74" t="s">
        <v>396</v>
      </c>
      <c r="C315" s="91"/>
      <c r="D315" s="69" t="s">
        <v>418</v>
      </c>
    </row>
    <row r="316" spans="1:4" x14ac:dyDescent="0.35">
      <c r="A316" s="74" t="s">
        <v>396</v>
      </c>
      <c r="C316" s="91"/>
      <c r="D316" s="69" t="s">
        <v>419</v>
      </c>
    </row>
    <row r="317" spans="1:4" x14ac:dyDescent="0.35">
      <c r="A317" s="74" t="s">
        <v>396</v>
      </c>
      <c r="C317" s="91"/>
      <c r="D317" s="69" t="s">
        <v>420</v>
      </c>
    </row>
    <row r="318" spans="1:4" x14ac:dyDescent="0.35">
      <c r="A318" s="74" t="s">
        <v>396</v>
      </c>
      <c r="C318" s="91"/>
      <c r="D318" s="69" t="s">
        <v>421</v>
      </c>
    </row>
    <row r="319" spans="1:4" x14ac:dyDescent="0.35">
      <c r="A319" s="74" t="s">
        <v>396</v>
      </c>
      <c r="C319" s="91"/>
      <c r="D319" s="69" t="s">
        <v>422</v>
      </c>
    </row>
    <row r="320" spans="1:4" x14ac:dyDescent="0.35">
      <c r="A320" s="74" t="s">
        <v>396</v>
      </c>
      <c r="C320" s="91"/>
      <c r="D320" s="69" t="s">
        <v>423</v>
      </c>
    </row>
    <row r="321" spans="1:4" x14ac:dyDescent="0.35">
      <c r="A321" s="74" t="s">
        <v>396</v>
      </c>
      <c r="C321" s="91"/>
      <c r="D321" s="69" t="s">
        <v>424</v>
      </c>
    </row>
    <row r="322" spans="1:4" x14ac:dyDescent="0.35">
      <c r="A322" s="74" t="s">
        <v>396</v>
      </c>
      <c r="C322" s="91"/>
      <c r="D322" s="69" t="s">
        <v>425</v>
      </c>
    </row>
    <row r="323" spans="1:4" x14ac:dyDescent="0.35">
      <c r="A323" s="74" t="s">
        <v>396</v>
      </c>
      <c r="C323" s="91"/>
      <c r="D323" s="69" t="s">
        <v>426</v>
      </c>
    </row>
    <row r="324" spans="1:4" ht="15" thickBot="1" x14ac:dyDescent="0.4">
      <c r="A324" s="74" t="s">
        <v>396</v>
      </c>
      <c r="B324" s="70"/>
      <c r="C324" s="75"/>
      <c r="D324" s="71" t="s">
        <v>427</v>
      </c>
    </row>
    <row r="325" spans="1:4" x14ac:dyDescent="0.35">
      <c r="A325" s="74" t="s">
        <v>406</v>
      </c>
      <c r="B325" s="67">
        <v>80</v>
      </c>
      <c r="C325" s="90">
        <v>100</v>
      </c>
      <c r="D325" s="68" t="s">
        <v>416</v>
      </c>
    </row>
    <row r="326" spans="1:4" x14ac:dyDescent="0.35">
      <c r="A326" s="74" t="s">
        <v>406</v>
      </c>
      <c r="B326" s="9">
        <v>75</v>
      </c>
      <c r="C326" s="91">
        <v>79</v>
      </c>
      <c r="D326" s="69" t="s">
        <v>417</v>
      </c>
    </row>
    <row r="327" spans="1:4" x14ac:dyDescent="0.35">
      <c r="A327" s="74" t="s">
        <v>406</v>
      </c>
      <c r="B327" s="9">
        <v>70</v>
      </c>
      <c r="C327" s="91">
        <v>74</v>
      </c>
      <c r="D327" s="69" t="s">
        <v>418</v>
      </c>
    </row>
    <row r="328" spans="1:4" x14ac:dyDescent="0.35">
      <c r="A328" s="74" t="s">
        <v>406</v>
      </c>
      <c r="B328" s="9">
        <v>67</v>
      </c>
      <c r="C328" s="91">
        <v>69</v>
      </c>
      <c r="D328" s="69" t="s">
        <v>419</v>
      </c>
    </row>
    <row r="329" spans="1:4" x14ac:dyDescent="0.35">
      <c r="A329" s="74" t="s">
        <v>406</v>
      </c>
      <c r="B329" s="9">
        <v>65</v>
      </c>
      <c r="C329" s="91">
        <v>66</v>
      </c>
      <c r="D329" s="69" t="s">
        <v>420</v>
      </c>
    </row>
    <row r="330" spans="1:4" x14ac:dyDescent="0.35">
      <c r="A330" s="74" t="s">
        <v>406</v>
      </c>
      <c r="B330" s="9">
        <v>62</v>
      </c>
      <c r="C330" s="91">
        <v>64</v>
      </c>
      <c r="D330" s="69" t="s">
        <v>421</v>
      </c>
    </row>
    <row r="331" spans="1:4" x14ac:dyDescent="0.35">
      <c r="A331" s="74" t="s">
        <v>406</v>
      </c>
      <c r="B331" s="9">
        <v>60</v>
      </c>
      <c r="C331" s="91">
        <v>61</v>
      </c>
      <c r="D331" s="69" t="s">
        <v>422</v>
      </c>
    </row>
    <row r="332" spans="1:4" x14ac:dyDescent="0.35">
      <c r="A332" s="74" t="s">
        <v>406</v>
      </c>
      <c r="B332" s="9">
        <v>57</v>
      </c>
      <c r="C332" s="91">
        <v>59</v>
      </c>
      <c r="D332" s="69" t="s">
        <v>423</v>
      </c>
    </row>
    <row r="333" spans="1:4" x14ac:dyDescent="0.35">
      <c r="A333" s="74" t="s">
        <v>406</v>
      </c>
      <c r="B333" s="9">
        <v>53</v>
      </c>
      <c r="C333" s="91">
        <v>56</v>
      </c>
      <c r="D333" s="69" t="s">
        <v>424</v>
      </c>
    </row>
    <row r="334" spans="1:4" x14ac:dyDescent="0.35">
      <c r="A334" s="74" t="s">
        <v>406</v>
      </c>
      <c r="B334" s="9">
        <v>50</v>
      </c>
      <c r="C334" s="91">
        <v>52</v>
      </c>
      <c r="D334" s="69" t="s">
        <v>425</v>
      </c>
    </row>
    <row r="335" spans="1:4" x14ac:dyDescent="0.35">
      <c r="A335" s="74" t="s">
        <v>406</v>
      </c>
      <c r="B335" s="9" t="s">
        <v>476</v>
      </c>
      <c r="C335" s="91" t="s">
        <v>476</v>
      </c>
      <c r="D335" s="69" t="s">
        <v>426</v>
      </c>
    </row>
    <row r="336" spans="1:4" ht="15" thickBot="1" x14ac:dyDescent="0.4">
      <c r="A336" s="74" t="s">
        <v>406</v>
      </c>
      <c r="B336" s="70">
        <v>0</v>
      </c>
      <c r="C336" s="75">
        <v>49</v>
      </c>
      <c r="D336" s="71" t="s">
        <v>427</v>
      </c>
    </row>
    <row r="337" spans="1:5" x14ac:dyDescent="0.35">
      <c r="A337" s="74" t="s">
        <v>410</v>
      </c>
      <c r="B337" s="67"/>
      <c r="C337" s="90"/>
      <c r="D337" s="68" t="s">
        <v>416</v>
      </c>
    </row>
    <row r="338" spans="1:5" x14ac:dyDescent="0.35">
      <c r="A338" s="74" t="s">
        <v>410</v>
      </c>
      <c r="C338" s="91"/>
      <c r="D338" s="69" t="s">
        <v>417</v>
      </c>
    </row>
    <row r="339" spans="1:5" x14ac:dyDescent="0.35">
      <c r="A339" s="74" t="s">
        <v>410</v>
      </c>
      <c r="C339" s="91"/>
      <c r="D339" s="69" t="s">
        <v>418</v>
      </c>
    </row>
    <row r="340" spans="1:5" x14ac:dyDescent="0.35">
      <c r="A340" s="74" t="s">
        <v>410</v>
      </c>
      <c r="C340" s="91"/>
      <c r="D340" s="69" t="s">
        <v>419</v>
      </c>
    </row>
    <row r="341" spans="1:5" x14ac:dyDescent="0.35">
      <c r="A341" s="74" t="s">
        <v>410</v>
      </c>
      <c r="C341" s="91"/>
      <c r="D341" s="69" t="s">
        <v>420</v>
      </c>
    </row>
    <row r="342" spans="1:5" x14ac:dyDescent="0.35">
      <c r="A342" s="74" t="s">
        <v>410</v>
      </c>
      <c r="C342" s="91"/>
      <c r="D342" s="69" t="s">
        <v>421</v>
      </c>
    </row>
    <row r="343" spans="1:5" x14ac:dyDescent="0.35">
      <c r="A343" s="74" t="s">
        <v>410</v>
      </c>
      <c r="C343" s="91"/>
      <c r="D343" s="69" t="s">
        <v>422</v>
      </c>
    </row>
    <row r="344" spans="1:5" x14ac:dyDescent="0.35">
      <c r="A344" s="74" t="s">
        <v>410</v>
      </c>
      <c r="C344" s="91"/>
      <c r="D344" s="69" t="s">
        <v>423</v>
      </c>
    </row>
    <row r="345" spans="1:5" x14ac:dyDescent="0.35">
      <c r="A345" s="74" t="s">
        <v>410</v>
      </c>
      <c r="C345" s="91"/>
      <c r="D345" s="69" t="s">
        <v>424</v>
      </c>
    </row>
    <row r="346" spans="1:5" x14ac:dyDescent="0.35">
      <c r="A346" s="74" t="s">
        <v>410</v>
      </c>
      <c r="C346" s="91"/>
      <c r="D346" s="69" t="s">
        <v>425</v>
      </c>
    </row>
    <row r="347" spans="1:5" x14ac:dyDescent="0.35">
      <c r="A347" s="74" t="s">
        <v>410</v>
      </c>
      <c r="C347" s="91"/>
      <c r="D347" s="69" t="s">
        <v>426</v>
      </c>
    </row>
    <row r="348" spans="1:5" ht="15" thickBot="1" x14ac:dyDescent="0.4">
      <c r="A348" s="74" t="s">
        <v>410</v>
      </c>
      <c r="B348" s="70"/>
      <c r="C348" s="75"/>
      <c r="D348" s="71" t="s">
        <v>427</v>
      </c>
    </row>
    <row r="349" spans="1:5" x14ac:dyDescent="0.35">
      <c r="A349" s="74" t="s">
        <v>413</v>
      </c>
      <c r="B349" s="67" t="s">
        <v>448</v>
      </c>
      <c r="C349" s="90" t="s">
        <v>448</v>
      </c>
      <c r="D349" s="68" t="s">
        <v>416</v>
      </c>
      <c r="E349" s="9" t="s">
        <v>465</v>
      </c>
    </row>
    <row r="350" spans="1:5" x14ac:dyDescent="0.35">
      <c r="A350" s="74" t="s">
        <v>413</v>
      </c>
      <c r="B350" s="9" t="s">
        <v>449</v>
      </c>
      <c r="C350" s="91" t="s">
        <v>449</v>
      </c>
      <c r="D350" s="69" t="s">
        <v>417</v>
      </c>
    </row>
    <row r="351" spans="1:5" x14ac:dyDescent="0.35">
      <c r="A351" s="74" t="s">
        <v>413</v>
      </c>
      <c r="B351" s="9" t="s">
        <v>476</v>
      </c>
      <c r="C351" s="91" t="s">
        <v>476</v>
      </c>
      <c r="D351" s="69" t="s">
        <v>418</v>
      </c>
    </row>
    <row r="352" spans="1:5" x14ac:dyDescent="0.35">
      <c r="A352" s="74" t="s">
        <v>413</v>
      </c>
      <c r="B352" s="9" t="s">
        <v>450</v>
      </c>
      <c r="C352" s="91" t="s">
        <v>450</v>
      </c>
      <c r="D352" s="69" t="s">
        <v>419</v>
      </c>
    </row>
    <row r="353" spans="1:5" x14ac:dyDescent="0.35">
      <c r="A353" s="74" t="s">
        <v>413</v>
      </c>
      <c r="B353" s="9" t="s">
        <v>451</v>
      </c>
      <c r="C353" s="91" t="s">
        <v>451</v>
      </c>
      <c r="D353" s="69" t="s">
        <v>420</v>
      </c>
    </row>
    <row r="354" spans="1:5" x14ac:dyDescent="0.35">
      <c r="A354" s="74" t="s">
        <v>413</v>
      </c>
      <c r="B354" s="9" t="s">
        <v>476</v>
      </c>
      <c r="C354" s="91" t="s">
        <v>476</v>
      </c>
      <c r="D354" s="69" t="s">
        <v>421</v>
      </c>
    </row>
    <row r="355" spans="1:5" x14ac:dyDescent="0.35">
      <c r="A355" s="74" t="s">
        <v>413</v>
      </c>
      <c r="B355" s="9" t="s">
        <v>452</v>
      </c>
      <c r="C355" s="91" t="s">
        <v>452</v>
      </c>
      <c r="D355" s="69" t="s">
        <v>422</v>
      </c>
    </row>
    <row r="356" spans="1:5" x14ac:dyDescent="0.35">
      <c r="A356" s="74" t="s">
        <v>413</v>
      </c>
      <c r="B356" s="9" t="s">
        <v>453</v>
      </c>
      <c r="C356" s="91" t="s">
        <v>453</v>
      </c>
      <c r="D356" s="69" t="s">
        <v>423</v>
      </c>
    </row>
    <row r="357" spans="1:5" x14ac:dyDescent="0.35">
      <c r="A357" s="74" t="s">
        <v>413</v>
      </c>
      <c r="B357" s="9" t="s">
        <v>476</v>
      </c>
      <c r="C357" s="91" t="s">
        <v>476</v>
      </c>
      <c r="D357" s="69" t="s">
        <v>424</v>
      </c>
    </row>
    <row r="358" spans="1:5" x14ac:dyDescent="0.35">
      <c r="A358" s="74" t="s">
        <v>413</v>
      </c>
      <c r="B358" s="9" t="s">
        <v>454</v>
      </c>
      <c r="C358" s="91" t="s">
        <v>454</v>
      </c>
      <c r="D358" s="69" t="s">
        <v>425</v>
      </c>
    </row>
    <row r="359" spans="1:5" x14ac:dyDescent="0.35">
      <c r="A359" s="74" t="s">
        <v>413</v>
      </c>
      <c r="B359" s="9" t="s">
        <v>476</v>
      </c>
      <c r="C359" s="91" t="s">
        <v>476</v>
      </c>
      <c r="D359" s="69" t="s">
        <v>426</v>
      </c>
    </row>
    <row r="360" spans="1:5" ht="15" thickBot="1" x14ac:dyDescent="0.4">
      <c r="A360" s="74" t="s">
        <v>413</v>
      </c>
      <c r="B360" s="70" t="s">
        <v>464</v>
      </c>
      <c r="C360" s="75" t="s">
        <v>464</v>
      </c>
      <c r="D360" s="71" t="s">
        <v>427</v>
      </c>
    </row>
    <row r="361" spans="1:5" x14ac:dyDescent="0.35">
      <c r="A361" s="74" t="s">
        <v>397</v>
      </c>
      <c r="B361" s="67" t="s">
        <v>448</v>
      </c>
      <c r="C361" s="90" t="s">
        <v>448</v>
      </c>
      <c r="D361" s="68" t="s">
        <v>416</v>
      </c>
      <c r="E361" s="9" t="s">
        <v>475</v>
      </c>
    </row>
    <row r="362" spans="1:5" x14ac:dyDescent="0.35">
      <c r="A362" s="74" t="s">
        <v>397</v>
      </c>
      <c r="B362" s="9" t="s">
        <v>466</v>
      </c>
      <c r="C362" s="91" t="s">
        <v>466</v>
      </c>
      <c r="D362" s="69" t="s">
        <v>417</v>
      </c>
    </row>
    <row r="363" spans="1:5" x14ac:dyDescent="0.35">
      <c r="A363" s="74" t="s">
        <v>397</v>
      </c>
      <c r="B363" s="9" t="s">
        <v>449</v>
      </c>
      <c r="C363" s="91" t="s">
        <v>449</v>
      </c>
      <c r="D363" s="69" t="s">
        <v>418</v>
      </c>
    </row>
    <row r="364" spans="1:5" x14ac:dyDescent="0.35">
      <c r="A364" s="74" t="s">
        <v>397</v>
      </c>
      <c r="B364" s="9" t="s">
        <v>450</v>
      </c>
      <c r="C364" s="91" t="s">
        <v>450</v>
      </c>
      <c r="D364" s="69" t="s">
        <v>419</v>
      </c>
    </row>
    <row r="365" spans="1:5" x14ac:dyDescent="0.35">
      <c r="A365" s="74" t="s">
        <v>397</v>
      </c>
      <c r="B365" s="9" t="s">
        <v>467</v>
      </c>
      <c r="C365" s="91" t="s">
        <v>467</v>
      </c>
      <c r="D365" s="69" t="s">
        <v>420</v>
      </c>
    </row>
    <row r="366" spans="1:5" x14ac:dyDescent="0.35">
      <c r="A366" s="74" t="s">
        <v>397</v>
      </c>
      <c r="B366" s="72" t="s">
        <v>451</v>
      </c>
      <c r="C366" s="92" t="s">
        <v>451</v>
      </c>
      <c r="D366" s="69" t="s">
        <v>420</v>
      </c>
    </row>
    <row r="367" spans="1:5" x14ac:dyDescent="0.35">
      <c r="A367" s="74" t="s">
        <v>397</v>
      </c>
      <c r="B367" s="9" t="s">
        <v>452</v>
      </c>
      <c r="C367" s="91" t="s">
        <v>452</v>
      </c>
      <c r="D367" s="69" t="s">
        <v>421</v>
      </c>
    </row>
    <row r="368" spans="1:5" x14ac:dyDescent="0.35">
      <c r="A368" s="74" t="s">
        <v>397</v>
      </c>
      <c r="B368" s="9" t="s">
        <v>468</v>
      </c>
      <c r="C368" s="91" t="s">
        <v>468</v>
      </c>
      <c r="D368" s="69" t="s">
        <v>422</v>
      </c>
    </row>
    <row r="369" spans="1:4" x14ac:dyDescent="0.35">
      <c r="A369" s="74" t="s">
        <v>397</v>
      </c>
      <c r="B369" s="72" t="s">
        <v>453</v>
      </c>
      <c r="C369" s="92" t="s">
        <v>453</v>
      </c>
      <c r="D369" s="69" t="s">
        <v>422</v>
      </c>
    </row>
    <row r="370" spans="1:4" x14ac:dyDescent="0.35">
      <c r="A370" s="74" t="s">
        <v>397</v>
      </c>
      <c r="B370" s="9" t="s">
        <v>454</v>
      </c>
      <c r="C370" s="91" t="s">
        <v>454</v>
      </c>
      <c r="D370" s="69" t="s">
        <v>423</v>
      </c>
    </row>
    <row r="371" spans="1:4" x14ac:dyDescent="0.35">
      <c r="A371" s="74" t="s">
        <v>397</v>
      </c>
      <c r="B371" s="9" t="s">
        <v>469</v>
      </c>
      <c r="C371" s="91" t="s">
        <v>469</v>
      </c>
      <c r="D371" s="69" t="s">
        <v>424</v>
      </c>
    </row>
    <row r="372" spans="1:4" x14ac:dyDescent="0.35">
      <c r="A372" s="74" t="s">
        <v>397</v>
      </c>
      <c r="B372" s="72" t="s">
        <v>470</v>
      </c>
      <c r="C372" s="92" t="s">
        <v>470</v>
      </c>
      <c r="D372" s="69" t="s">
        <v>424</v>
      </c>
    </row>
    <row r="373" spans="1:4" x14ac:dyDescent="0.35">
      <c r="A373" s="74" t="s">
        <v>397</v>
      </c>
      <c r="B373" s="9" t="s">
        <v>464</v>
      </c>
      <c r="C373" s="91" t="s">
        <v>464</v>
      </c>
      <c r="D373" s="69" t="s">
        <v>425</v>
      </c>
    </row>
    <row r="374" spans="1:4" x14ac:dyDescent="0.35">
      <c r="A374" s="74" t="s">
        <v>397</v>
      </c>
      <c r="B374" s="9" t="s">
        <v>476</v>
      </c>
      <c r="C374" s="91" t="s">
        <v>476</v>
      </c>
      <c r="D374" s="69" t="s">
        <v>426</v>
      </c>
    </row>
    <row r="375" spans="1:4" ht="15" thickBot="1" x14ac:dyDescent="0.4">
      <c r="A375" s="74" t="s">
        <v>397</v>
      </c>
      <c r="B375" s="70" t="s">
        <v>455</v>
      </c>
      <c r="C375" s="75" t="s">
        <v>455</v>
      </c>
      <c r="D375" s="71" t="s">
        <v>427</v>
      </c>
    </row>
    <row r="376" spans="1:4" x14ac:dyDescent="0.35">
      <c r="A376" s="74" t="s">
        <v>398</v>
      </c>
      <c r="B376" s="67">
        <v>96</v>
      </c>
      <c r="C376" s="90">
        <v>100</v>
      </c>
      <c r="D376" s="68" t="s">
        <v>416</v>
      </c>
    </row>
    <row r="377" spans="1:4" x14ac:dyDescent="0.35">
      <c r="A377" s="74" t="s">
        <v>398</v>
      </c>
      <c r="B377" s="9">
        <v>90</v>
      </c>
      <c r="C377" s="91">
        <v>95</v>
      </c>
      <c r="D377" s="69" t="s">
        <v>417</v>
      </c>
    </row>
    <row r="378" spans="1:4" x14ac:dyDescent="0.35">
      <c r="A378" s="74" t="s">
        <v>398</v>
      </c>
      <c r="B378" s="9">
        <v>85</v>
      </c>
      <c r="C378" s="91">
        <v>89</v>
      </c>
      <c r="D378" s="69" t="s">
        <v>418</v>
      </c>
    </row>
    <row r="379" spans="1:4" x14ac:dyDescent="0.35">
      <c r="A379" s="74" t="s">
        <v>398</v>
      </c>
      <c r="B379" s="9">
        <v>80</v>
      </c>
      <c r="C379" s="91">
        <v>84</v>
      </c>
      <c r="D379" s="69" t="s">
        <v>419</v>
      </c>
    </row>
    <row r="380" spans="1:4" x14ac:dyDescent="0.35">
      <c r="A380" s="74" t="s">
        <v>398</v>
      </c>
      <c r="B380" s="9">
        <v>77</v>
      </c>
      <c r="C380" s="91">
        <v>79</v>
      </c>
      <c r="D380" s="69" t="s">
        <v>420</v>
      </c>
    </row>
    <row r="381" spans="1:4" x14ac:dyDescent="0.35">
      <c r="A381" s="74" t="s">
        <v>398</v>
      </c>
      <c r="B381" s="9">
        <v>73</v>
      </c>
      <c r="C381" s="91">
        <v>76</v>
      </c>
      <c r="D381" s="69" t="s">
        <v>421</v>
      </c>
    </row>
    <row r="382" spans="1:4" x14ac:dyDescent="0.35">
      <c r="A382" s="74" t="s">
        <v>398</v>
      </c>
      <c r="B382" s="9">
        <v>70</v>
      </c>
      <c r="C382" s="91">
        <v>72</v>
      </c>
      <c r="D382" s="69" t="s">
        <v>422</v>
      </c>
    </row>
    <row r="383" spans="1:4" x14ac:dyDescent="0.35">
      <c r="A383" s="74" t="s">
        <v>398</v>
      </c>
      <c r="B383" s="9">
        <v>60</v>
      </c>
      <c r="C383" s="91">
        <v>69</v>
      </c>
      <c r="D383" s="69" t="s">
        <v>423</v>
      </c>
    </row>
    <row r="384" spans="1:4" x14ac:dyDescent="0.35">
      <c r="A384" s="74" t="s">
        <v>398</v>
      </c>
      <c r="B384" s="9">
        <v>55</v>
      </c>
      <c r="C384" s="91">
        <v>59</v>
      </c>
      <c r="D384" s="69" t="s">
        <v>424</v>
      </c>
    </row>
    <row r="385" spans="1:5" x14ac:dyDescent="0.35">
      <c r="A385" s="74" t="s">
        <v>398</v>
      </c>
      <c r="B385" s="9">
        <v>50</v>
      </c>
      <c r="C385" s="91">
        <v>54</v>
      </c>
      <c r="D385" s="69" t="s">
        <v>425</v>
      </c>
    </row>
    <row r="386" spans="1:5" x14ac:dyDescent="0.35">
      <c r="A386" s="74" t="s">
        <v>398</v>
      </c>
      <c r="B386" s="9" t="s">
        <v>476</v>
      </c>
      <c r="C386" s="91" t="s">
        <v>476</v>
      </c>
      <c r="D386" s="69" t="s">
        <v>426</v>
      </c>
    </row>
    <row r="387" spans="1:5" ht="15" thickBot="1" x14ac:dyDescent="0.4">
      <c r="A387" s="74" t="s">
        <v>398</v>
      </c>
      <c r="B387" s="70">
        <v>0</v>
      </c>
      <c r="C387" s="75">
        <v>49</v>
      </c>
      <c r="D387" s="71" t="s">
        <v>427</v>
      </c>
    </row>
    <row r="388" spans="1:5" x14ac:dyDescent="0.35">
      <c r="A388" s="74" t="s">
        <v>399</v>
      </c>
      <c r="B388" s="67">
        <v>4.0999999999999996</v>
      </c>
      <c r="C388" s="90">
        <v>5</v>
      </c>
      <c r="D388" s="68" t="s">
        <v>416</v>
      </c>
      <c r="E388" t="s">
        <v>471</v>
      </c>
    </row>
    <row r="389" spans="1:5" x14ac:dyDescent="0.35">
      <c r="A389" s="74" t="s">
        <v>399</v>
      </c>
      <c r="B389" s="9" t="s">
        <v>476</v>
      </c>
      <c r="C389" s="91" t="s">
        <v>476</v>
      </c>
      <c r="D389" s="69" t="s">
        <v>417</v>
      </c>
    </row>
    <row r="390" spans="1:5" x14ac:dyDescent="0.35">
      <c r="A390" s="74" t="s">
        <v>399</v>
      </c>
      <c r="B390" s="9">
        <v>3.1</v>
      </c>
      <c r="C390" s="91">
        <v>4</v>
      </c>
      <c r="D390" s="69" t="s">
        <v>418</v>
      </c>
    </row>
    <row r="391" spans="1:5" x14ac:dyDescent="0.35">
      <c r="A391" s="74" t="s">
        <v>399</v>
      </c>
      <c r="B391" s="9" t="s">
        <v>476</v>
      </c>
      <c r="C391" s="91" t="s">
        <v>476</v>
      </c>
      <c r="D391" s="69" t="s">
        <v>419</v>
      </c>
    </row>
    <row r="392" spans="1:5" x14ac:dyDescent="0.35">
      <c r="A392" s="74" t="s">
        <v>399</v>
      </c>
      <c r="B392" s="9">
        <v>2.1</v>
      </c>
      <c r="C392" s="91">
        <v>3</v>
      </c>
      <c r="D392" s="69" t="s">
        <v>420</v>
      </c>
    </row>
    <row r="393" spans="1:5" x14ac:dyDescent="0.35">
      <c r="A393" s="74" t="s">
        <v>399</v>
      </c>
      <c r="B393" s="9" t="s">
        <v>476</v>
      </c>
      <c r="C393" s="91" t="s">
        <v>476</v>
      </c>
      <c r="D393" s="69" t="s">
        <v>421</v>
      </c>
    </row>
    <row r="394" spans="1:5" x14ac:dyDescent="0.35">
      <c r="A394" s="74" t="s">
        <v>399</v>
      </c>
      <c r="B394" s="9" t="s">
        <v>476</v>
      </c>
      <c r="C394" s="91" t="s">
        <v>476</v>
      </c>
      <c r="D394" s="69" t="s">
        <v>422</v>
      </c>
    </row>
    <row r="395" spans="1:5" x14ac:dyDescent="0.35">
      <c r="A395" s="74" t="s">
        <v>399</v>
      </c>
      <c r="B395" s="9" t="s">
        <v>476</v>
      </c>
      <c r="C395" s="91" t="s">
        <v>476</v>
      </c>
      <c r="D395" s="69" t="s">
        <v>423</v>
      </c>
    </row>
    <row r="396" spans="1:5" x14ac:dyDescent="0.35">
      <c r="A396" s="74" t="s">
        <v>399</v>
      </c>
      <c r="B396" s="9">
        <v>1.1000000000000001</v>
      </c>
      <c r="C396" s="91">
        <v>2</v>
      </c>
      <c r="D396" s="69" t="s">
        <v>424</v>
      </c>
    </row>
    <row r="397" spans="1:5" x14ac:dyDescent="0.35">
      <c r="A397" s="74" t="s">
        <v>399</v>
      </c>
      <c r="B397" s="9" t="s">
        <v>476</v>
      </c>
      <c r="C397" s="91" t="s">
        <v>476</v>
      </c>
      <c r="D397" s="69" t="s">
        <v>425</v>
      </c>
    </row>
    <row r="398" spans="1:5" x14ac:dyDescent="0.35">
      <c r="A398" s="74" t="s">
        <v>399</v>
      </c>
      <c r="B398" s="9" t="s">
        <v>476</v>
      </c>
      <c r="C398" s="91" t="s">
        <v>476</v>
      </c>
      <c r="D398" s="69" t="s">
        <v>426</v>
      </c>
    </row>
    <row r="399" spans="1:5" ht="15" thickBot="1" x14ac:dyDescent="0.4">
      <c r="A399" s="74" t="s">
        <v>399</v>
      </c>
      <c r="B399" s="70">
        <v>0</v>
      </c>
      <c r="C399" s="75">
        <v>1</v>
      </c>
      <c r="D399" s="71" t="s">
        <v>427</v>
      </c>
    </row>
    <row r="400" spans="1:5" x14ac:dyDescent="0.35">
      <c r="A400" s="74" t="s">
        <v>407</v>
      </c>
      <c r="B400" s="67">
        <v>3.8</v>
      </c>
      <c r="C400" s="90">
        <v>4</v>
      </c>
      <c r="D400" s="69" t="s">
        <v>416</v>
      </c>
      <c r="E400" t="s">
        <v>472</v>
      </c>
    </row>
    <row r="401" spans="1:4" x14ac:dyDescent="0.35">
      <c r="A401" s="74" t="s">
        <v>407</v>
      </c>
      <c r="B401" s="9" t="s">
        <v>448</v>
      </c>
      <c r="C401" s="91" t="s">
        <v>448</v>
      </c>
      <c r="D401" s="69" t="s">
        <v>416</v>
      </c>
    </row>
    <row r="402" spans="1:4" x14ac:dyDescent="0.35">
      <c r="A402" s="74" t="s">
        <v>407</v>
      </c>
      <c r="B402" s="9">
        <v>3.4</v>
      </c>
      <c r="C402" s="91">
        <v>3.7</v>
      </c>
      <c r="D402" s="69" t="s">
        <v>417</v>
      </c>
    </row>
    <row r="403" spans="1:4" x14ac:dyDescent="0.35">
      <c r="A403" s="74" t="s">
        <v>407</v>
      </c>
      <c r="B403" s="9" t="s">
        <v>466</v>
      </c>
      <c r="C403" s="91" t="s">
        <v>466</v>
      </c>
      <c r="D403" s="69" t="s">
        <v>417</v>
      </c>
    </row>
    <row r="404" spans="1:4" x14ac:dyDescent="0.35">
      <c r="A404" s="74" t="s">
        <v>407</v>
      </c>
      <c r="B404" s="9">
        <v>3.1</v>
      </c>
      <c r="C404" s="91">
        <v>3.3</v>
      </c>
      <c r="D404" s="69" t="s">
        <v>418</v>
      </c>
    </row>
    <row r="405" spans="1:4" x14ac:dyDescent="0.35">
      <c r="A405" s="74" t="s">
        <v>407</v>
      </c>
      <c r="B405" s="9" t="s">
        <v>449</v>
      </c>
      <c r="C405" s="91" t="s">
        <v>449</v>
      </c>
      <c r="D405" s="69" t="s">
        <v>418</v>
      </c>
    </row>
    <row r="406" spans="1:4" x14ac:dyDescent="0.35">
      <c r="A406" s="74" t="s">
        <v>407</v>
      </c>
      <c r="B406" s="9">
        <v>2.8</v>
      </c>
      <c r="C406" s="91">
        <v>3</v>
      </c>
      <c r="D406" s="69" t="s">
        <v>419</v>
      </c>
    </row>
    <row r="407" spans="1:4" x14ac:dyDescent="0.35">
      <c r="A407" s="74" t="s">
        <v>407</v>
      </c>
      <c r="B407" s="9" t="s">
        <v>450</v>
      </c>
      <c r="C407" s="91" t="s">
        <v>450</v>
      </c>
      <c r="D407" s="69" t="s">
        <v>419</v>
      </c>
    </row>
    <row r="408" spans="1:4" x14ac:dyDescent="0.35">
      <c r="A408" s="74" t="s">
        <v>407</v>
      </c>
      <c r="B408" s="9">
        <v>2.4</v>
      </c>
      <c r="C408" s="91">
        <v>2.7</v>
      </c>
      <c r="D408" s="69" t="s">
        <v>420</v>
      </c>
    </row>
    <row r="409" spans="1:4" x14ac:dyDescent="0.35">
      <c r="A409" s="74" t="s">
        <v>407</v>
      </c>
      <c r="B409" s="9" t="s">
        <v>467</v>
      </c>
      <c r="C409" s="91" t="s">
        <v>467</v>
      </c>
      <c r="D409" s="69" t="s">
        <v>420</v>
      </c>
    </row>
    <row r="410" spans="1:4" ht="15" customHeight="1" x14ac:dyDescent="0.35">
      <c r="A410" s="74" t="s">
        <v>407</v>
      </c>
      <c r="B410" s="9">
        <v>2.1</v>
      </c>
      <c r="C410" s="91">
        <v>2.2999999999999998</v>
      </c>
      <c r="D410" s="69" t="s">
        <v>421</v>
      </c>
    </row>
    <row r="411" spans="1:4" ht="15" customHeight="1" x14ac:dyDescent="0.35">
      <c r="A411" s="74" t="s">
        <v>407</v>
      </c>
      <c r="B411" s="9" t="s">
        <v>451</v>
      </c>
      <c r="C411" s="91" t="s">
        <v>451</v>
      </c>
      <c r="D411" s="69" t="s">
        <v>421</v>
      </c>
    </row>
    <row r="412" spans="1:4" x14ac:dyDescent="0.35">
      <c r="A412" s="74" t="s">
        <v>407</v>
      </c>
      <c r="B412" s="9">
        <v>1.8</v>
      </c>
      <c r="C412" s="91">
        <v>2</v>
      </c>
      <c r="D412" s="69" t="s">
        <v>422</v>
      </c>
    </row>
    <row r="413" spans="1:4" x14ac:dyDescent="0.35">
      <c r="A413" s="74" t="s">
        <v>407</v>
      </c>
      <c r="B413" s="9" t="s">
        <v>452</v>
      </c>
      <c r="C413" s="91" t="s">
        <v>452</v>
      </c>
      <c r="D413" s="69" t="s">
        <v>422</v>
      </c>
    </row>
    <row r="414" spans="1:4" x14ac:dyDescent="0.35">
      <c r="A414" s="74" t="s">
        <v>407</v>
      </c>
      <c r="B414" s="9">
        <v>1.4</v>
      </c>
      <c r="C414" s="91">
        <v>1.7</v>
      </c>
      <c r="D414" s="69" t="s">
        <v>423</v>
      </c>
    </row>
    <row r="415" spans="1:4" x14ac:dyDescent="0.35">
      <c r="A415" s="74" t="s">
        <v>407</v>
      </c>
      <c r="B415" s="9" t="s">
        <v>468</v>
      </c>
      <c r="C415" s="91" t="s">
        <v>468</v>
      </c>
      <c r="D415" s="69" t="s">
        <v>423</v>
      </c>
    </row>
    <row r="416" spans="1:4" x14ac:dyDescent="0.35">
      <c r="A416" s="74" t="s">
        <v>407</v>
      </c>
      <c r="B416" s="9">
        <v>1.1000000000000001</v>
      </c>
      <c r="C416" s="91">
        <v>1.3</v>
      </c>
      <c r="D416" s="69" t="s">
        <v>424</v>
      </c>
    </row>
    <row r="417" spans="1:5" x14ac:dyDescent="0.35">
      <c r="A417" s="74" t="s">
        <v>407</v>
      </c>
      <c r="B417" s="9" t="s">
        <v>453</v>
      </c>
      <c r="C417" s="91" t="s">
        <v>453</v>
      </c>
      <c r="D417" s="69" t="s">
        <v>424</v>
      </c>
    </row>
    <row r="418" spans="1:5" x14ac:dyDescent="0.35">
      <c r="A418" s="74" t="s">
        <v>407</v>
      </c>
      <c r="B418" s="9">
        <v>1</v>
      </c>
      <c r="C418" s="91">
        <v>1</v>
      </c>
      <c r="D418" s="69" t="s">
        <v>425</v>
      </c>
    </row>
    <row r="419" spans="1:5" x14ac:dyDescent="0.35">
      <c r="A419" s="74" t="s">
        <v>407</v>
      </c>
      <c r="B419" s="9" t="s">
        <v>454</v>
      </c>
      <c r="C419" s="91" t="s">
        <v>454</v>
      </c>
      <c r="D419" s="69" t="s">
        <v>425</v>
      </c>
    </row>
    <row r="420" spans="1:5" x14ac:dyDescent="0.35">
      <c r="A420" s="74" t="s">
        <v>407</v>
      </c>
      <c r="B420" s="9" t="s">
        <v>476</v>
      </c>
      <c r="C420" s="91" t="s">
        <v>476</v>
      </c>
      <c r="D420" s="69" t="s">
        <v>426</v>
      </c>
    </row>
    <row r="421" spans="1:5" x14ac:dyDescent="0.35">
      <c r="A421" s="74" t="s">
        <v>407</v>
      </c>
      <c r="B421" s="9" t="s">
        <v>455</v>
      </c>
      <c r="C421" s="91" t="s">
        <v>455</v>
      </c>
      <c r="D421" s="69" t="s">
        <v>427</v>
      </c>
    </row>
    <row r="422" spans="1:5" ht="15" thickBot="1" x14ac:dyDescent="0.4">
      <c r="A422" s="74" t="s">
        <v>407</v>
      </c>
      <c r="B422" s="70">
        <v>0</v>
      </c>
      <c r="C422" s="75">
        <v>0</v>
      </c>
      <c r="D422" s="71" t="s">
        <v>427</v>
      </c>
    </row>
    <row r="423" spans="1:5" x14ac:dyDescent="0.35">
      <c r="A423" s="74" t="s">
        <v>409</v>
      </c>
      <c r="B423" s="67">
        <v>9.1</v>
      </c>
      <c r="C423" s="90">
        <v>10</v>
      </c>
      <c r="D423" s="68" t="s">
        <v>416</v>
      </c>
      <c r="E423" t="s">
        <v>473</v>
      </c>
    </row>
    <row r="424" spans="1:5" x14ac:dyDescent="0.35">
      <c r="A424" s="74" t="s">
        <v>409</v>
      </c>
      <c r="B424" s="9" t="s">
        <v>476</v>
      </c>
      <c r="C424" s="91" t="s">
        <v>476</v>
      </c>
      <c r="D424" s="69" t="s">
        <v>417</v>
      </c>
    </row>
    <row r="425" spans="1:5" x14ac:dyDescent="0.35">
      <c r="A425" s="74" t="s">
        <v>409</v>
      </c>
      <c r="B425" s="9">
        <v>8.1</v>
      </c>
      <c r="C425" s="91">
        <v>9</v>
      </c>
      <c r="D425" s="69" t="s">
        <v>418</v>
      </c>
    </row>
    <row r="426" spans="1:5" x14ac:dyDescent="0.35">
      <c r="A426" s="74" t="s">
        <v>409</v>
      </c>
      <c r="B426" s="9" t="s">
        <v>476</v>
      </c>
      <c r="C426" s="91" t="s">
        <v>476</v>
      </c>
      <c r="D426" s="69" t="s">
        <v>419</v>
      </c>
    </row>
    <row r="427" spans="1:5" x14ac:dyDescent="0.35">
      <c r="A427" s="74" t="s">
        <v>409</v>
      </c>
      <c r="B427" s="9">
        <v>7.1</v>
      </c>
      <c r="C427" s="91">
        <v>8</v>
      </c>
      <c r="D427" s="69" t="s">
        <v>420</v>
      </c>
    </row>
    <row r="428" spans="1:5" x14ac:dyDescent="0.35">
      <c r="A428" s="74" t="s">
        <v>409</v>
      </c>
      <c r="B428" s="9" t="s">
        <v>476</v>
      </c>
      <c r="C428" s="91" t="s">
        <v>476</v>
      </c>
      <c r="D428" s="69" t="s">
        <v>421</v>
      </c>
    </row>
    <row r="429" spans="1:5" x14ac:dyDescent="0.35">
      <c r="A429" s="74" t="s">
        <v>409</v>
      </c>
      <c r="B429" s="9">
        <v>6.1</v>
      </c>
      <c r="C429" s="91">
        <v>7</v>
      </c>
      <c r="D429" s="69" t="s">
        <v>422</v>
      </c>
    </row>
    <row r="430" spans="1:5" x14ac:dyDescent="0.35">
      <c r="A430" s="74" t="s">
        <v>409</v>
      </c>
      <c r="B430" s="9">
        <v>5.0999999999999996</v>
      </c>
      <c r="C430" s="91">
        <v>6</v>
      </c>
      <c r="D430" s="69" t="s">
        <v>423</v>
      </c>
    </row>
    <row r="431" spans="1:5" x14ac:dyDescent="0.35">
      <c r="A431" s="74" t="s">
        <v>409</v>
      </c>
      <c r="B431" s="9" t="s">
        <v>476</v>
      </c>
      <c r="C431" s="91" t="s">
        <v>476</v>
      </c>
      <c r="D431" s="69" t="s">
        <v>424</v>
      </c>
    </row>
    <row r="432" spans="1:5" x14ac:dyDescent="0.35">
      <c r="A432" s="74" t="s">
        <v>409</v>
      </c>
      <c r="B432" s="9">
        <v>5</v>
      </c>
      <c r="C432" s="91">
        <v>5</v>
      </c>
      <c r="D432" s="69" t="s">
        <v>425</v>
      </c>
    </row>
    <row r="433" spans="1:4" x14ac:dyDescent="0.35">
      <c r="A433" s="74" t="s">
        <v>409</v>
      </c>
      <c r="B433" s="9" t="s">
        <v>476</v>
      </c>
      <c r="C433" s="91" t="s">
        <v>476</v>
      </c>
      <c r="D433" s="69" t="s">
        <v>426</v>
      </c>
    </row>
    <row r="434" spans="1:4" ht="15" thickBot="1" x14ac:dyDescent="0.4">
      <c r="A434" s="74" t="s">
        <v>409</v>
      </c>
      <c r="B434" s="70">
        <v>1</v>
      </c>
      <c r="C434" s="75">
        <v>4</v>
      </c>
      <c r="D434" s="71" t="s">
        <v>427</v>
      </c>
    </row>
    <row r="435" spans="1:4" ht="15" thickBot="1" x14ac:dyDescent="0.4">
      <c r="A435" s="75" t="s">
        <v>474</v>
      </c>
    </row>
  </sheetData>
  <sheetProtection algorithmName="SHA-512" hashValue="i8sJ/hqUZ9/CHCiFtajJT7Hm0jG64+aBtzgT6o9dzFsDGqpfE9EKAqd3o5DOv92KaIoL6SImsP1eq/xI864XrA==" saltValue="ndry43M0nUDAgEF6h7x0Ww==" spinCount="100000" sheet="1" objects="1" scenarios="1" selectLockedCells="1"/>
  <sortState xmlns:xlrd2="http://schemas.microsoft.com/office/spreadsheetml/2017/richdata2" ref="A2:A434">
    <sortCondition ref="A1:A434"/>
  </sortState>
  <mergeCells count="2">
    <mergeCell ref="G3:P12"/>
    <mergeCell ref="G14:P14"/>
  </mergeCells>
  <hyperlinks>
    <hyperlink ref="J23" r:id="rId1" xr:uid="{20D8C9C1-67C6-497C-AF78-F6B570F35D44}"/>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ANRECHNUNG DATA</vt:lpstr>
      <vt:lpstr>OPTIONS</vt:lpstr>
      <vt:lpstr>MODULNUMMER</vt:lpstr>
      <vt:lpstr>MN ECTS</vt:lpstr>
      <vt:lpstr>TranslationTable</vt:lpstr>
      <vt:lpstr>Politikwissenschaft_BA_2018_HF</vt:lpstr>
      <vt:lpstr>Politikwissenschaft_BA_2018_NB</vt:lpstr>
      <vt:lpstr>Politikwissenschaft_BA_2019_HF</vt:lpstr>
      <vt:lpstr>Politikwissenschaft_BA_2019_NB</vt:lpstr>
      <vt:lpstr>Politikwissenschaft_BA_2024_HF</vt:lpstr>
      <vt:lpstr>Politikwissenschaft_BA_2024_NF</vt:lpstr>
      <vt:lpstr>'ANRECHNUNG DATA'!Print_Area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Zahid Humberto Zamudio Neme</dc:creator>
  <cp:lastModifiedBy>Olga Löblová</cp:lastModifiedBy>
  <cp:lastPrinted>2025-10-01T10:48:38Z</cp:lastPrinted>
  <dcterms:created xsi:type="dcterms:W3CDTF">2025-04-01T09:01:05Z</dcterms:created>
  <dcterms:modified xsi:type="dcterms:W3CDTF">2025-11-27T13:45:19Z</dcterms:modified>
</cp:coreProperties>
</file>